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10.xml" ContentType="application/vnd.openxmlformats-officedocument.drawingml.chart+xml"/>
  <Override PartName="/xl/charts/chart811.xml" ContentType="application/vnd.openxmlformats-officedocument.drawingml.chart+xml"/>
  <Override PartName="/xl/charts/chart812.xml" ContentType="application/vnd.openxmlformats-officedocument.drawingml.chart+xml"/>
  <Override PartName="/xl/charts/chart813.xml" ContentType="application/vnd.openxmlformats-officedocument.drawingml.chart+xml"/>
  <Override PartName="/xl/charts/chart814.xml" ContentType="application/vnd.openxmlformats-officedocument.drawingml.chart+xml"/>
  <Override PartName="/xl/charts/chart815.xml" ContentType="application/vnd.openxmlformats-officedocument.drawingml.chart+xml"/>
  <Override PartName="/xl/charts/chart820.xml" ContentType="application/vnd.openxmlformats-officedocument.drawingml.chart+xml"/>
  <Override PartName="/xl/charts/chart816.xml" ContentType="application/vnd.openxmlformats-officedocument.drawingml.chart+xml"/>
  <Override PartName="/xl/charts/chart821.xml" ContentType="application/vnd.openxmlformats-officedocument.drawingml.chart+xml"/>
  <Override PartName="/xl/charts/chart817.xml" ContentType="application/vnd.openxmlformats-officedocument.drawingml.chart+xml"/>
  <Override PartName="/xl/charts/chart818.xml" ContentType="application/vnd.openxmlformats-officedocument.drawingml.chart+xml"/>
  <Override PartName="/xl/charts/chart819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<sst xmlns="http://schemas.openxmlformats.org/spreadsheetml/2006/main" count="121" uniqueCount="49">
  <si>
    <t xml:space="preserve">AUSTRALIA</t>
  </si>
  <si>
    <t xml:space="preserve">sites</t>
  </si>
  <si>
    <t xml:space="preserve">% of australian continent</t>
  </si>
  <si>
    <t xml:space="preserve">NEW SOUTH WALES</t>
  </si>
  <si>
    <t xml:space="preserve">VICTORIA</t>
  </si>
  <si>
    <t xml:space="preserve">QUEENSLAND</t>
  </si>
  <si>
    <t xml:space="preserve">SOUTH AUSTRALIA</t>
  </si>
  <si>
    <t xml:space="preserve">WESTERN AUSTRALIA</t>
  </si>
  <si>
    <t xml:space="preserve">TASMANIA</t>
  </si>
  <si>
    <t xml:space="preserve">NORTHERN TERRITORY</t>
  </si>
  <si>
    <t xml:space="preserve">211 Sites over 100 years longevity</t>
  </si>
  <si>
    <t xml:space="preserve">Switch</t>
  </si>
  <si>
    <t xml:space="preserve">82 sites</t>
  </si>
  <si>
    <t xml:space="preserve">26 sites</t>
  </si>
  <si>
    <t xml:space="preserve">42 sites</t>
  </si>
  <si>
    <t xml:space="preserve">14 sites</t>
  </si>
  <si>
    <t xml:space="preserve">36 sites</t>
  </si>
  <si>
    <t xml:space="preserve">7 sites</t>
  </si>
  <si>
    <t xml:space="preserve">4 sites</t>
  </si>
  <si>
    <t xml:space="preserve">Tasmania =</t>
  </si>
  <si>
    <t xml:space="preserve">5y</t>
  </si>
  <si>
    <t xml:space="preserve">10y</t>
  </si>
  <si>
    <t xml:space="preserve">20y</t>
  </si>
  <si>
    <t xml:space="preserve">50y</t>
  </si>
  <si>
    <t xml:space="preserve">   </t>
  </si>
  <si>
    <t xml:space="preserve">xxx</t>
  </si>
  <si>
    <t xml:space="preserve">32nd hottest maximums year</t>
  </si>
  <si>
    <t xml:space="preserve">136th coldest maximums year</t>
  </si>
  <si>
    <t xml:space="preserve">NT was missing a reading</t>
  </si>
  <si>
    <r>
      <rPr>
        <b val="true"/>
        <sz val="10"/>
        <rFont val="Arial"/>
        <family val="2"/>
        <charset val="1"/>
      </rPr>
      <t xml:space="preserve">9</t>
    </r>
    <r>
      <rPr>
        <b val="true"/>
        <vertAlign val="superscript"/>
        <sz val="10"/>
        <rFont val="Arial"/>
        <family val="2"/>
        <charset val="1"/>
      </rPr>
      <t xml:space="preserve">th</t>
    </r>
    <r>
      <rPr>
        <b val="true"/>
        <sz val="10"/>
        <rFont val="Arial"/>
        <family val="2"/>
        <charset val="1"/>
      </rPr>
      <t xml:space="preserve"> hottest minimums year</t>
    </r>
  </si>
  <si>
    <t xml:space="preserve">159th coldest minimums year</t>
  </si>
  <si>
    <t xml:space="preserve">MaxMax</t>
  </si>
  <si>
    <t xml:space="preserve">Max</t>
  </si>
  <si>
    <t xml:space="preserve">Min</t>
  </si>
  <si>
    <t xml:space="preserve">Max5y</t>
  </si>
  <si>
    <t xml:space="preserve">Min5y</t>
  </si>
  <si>
    <t xml:space="preserve">MinMax</t>
  </si>
  <si>
    <t xml:space="preserve">NSW</t>
  </si>
  <si>
    <t xml:space="preserve">VIC</t>
  </si>
  <si>
    <t xml:space="preserve">QLD</t>
  </si>
  <si>
    <t xml:space="preserve">SA</t>
  </si>
  <si>
    <t xml:space="preserve">WA</t>
  </si>
  <si>
    <t xml:space="preserve">TAS</t>
  </si>
  <si>
    <t xml:space="preserve">NT</t>
  </si>
  <si>
    <t xml:space="preserve">ANT</t>
  </si>
  <si>
    <t xml:space="preserve">CAN</t>
  </si>
  <si>
    <t xml:space="preserve">INNER</t>
  </si>
  <si>
    <t xml:space="preserve">MACQ</t>
  </si>
  <si>
    <t xml:space="preserve">AUS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</si>
</sst>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C09]#,##0.00;[RED]\-[$$-C09]#,##0.00"/>
    <numFmt numFmtId="166" formatCode="0.0%"/>
    <numFmt numFmtId="167" formatCode="0.0"/>
    <numFmt numFmtId="168" formatCode="0.00"/>
  </numFmts>
  <fonts count="2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ohit Devanagari"/>
      <family val="2"/>
      <charset val="1"/>
    </font>
    <font>
      <sz val="10"/>
      <color rgb="FF0066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9933FF"/>
      <name val="Arial"/>
      <family val="2"/>
      <charset val="1"/>
    </font>
    <font>
      <sz val="10"/>
      <color rgb="FF780373"/>
      <name val="Arial"/>
      <family val="2"/>
      <charset val="1"/>
    </font>
    <font>
      <sz val="10"/>
      <color rgb="FF0000FF"/>
      <name val="Arial"/>
      <family val="2"/>
      <charset val="1"/>
    </font>
    <font>
      <sz val="10"/>
      <color rgb="FF395511"/>
      <name val="Arial"/>
      <family val="2"/>
      <charset val="1"/>
    </font>
    <font>
      <sz val="10"/>
      <color rgb="FF55215B"/>
      <name val="Arial"/>
      <family val="2"/>
      <charset val="1"/>
    </font>
    <font>
      <sz val="10"/>
      <color rgb="FF000000"/>
      <name val="Sans"/>
      <family val="2"/>
      <charset val="1"/>
    </font>
    <font>
      <sz val="10"/>
      <color rgb="FF6600FF"/>
      <name val="Arial"/>
      <family val="2"/>
      <charset val="1"/>
    </font>
    <font>
      <sz val="10"/>
      <color rgb="FF3465A4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55215B"/>
      <name val="Arial"/>
      <family val="2"/>
      <charset val="1"/>
    </font>
    <font>
      <b val="true"/>
      <vertAlign val="superscript"/>
      <sz val="1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0"/>
      <color rgb="FF006600"/>
      <name val="Arial"/>
      <family val="2"/>
      <charset val="1"/>
    </font>
    <font>
      <b val="true"/>
      <sz val="8"/>
      <color rgb="FFFF0000"/>
      <name val="Arial"/>
      <family val="2"/>
      <charset val="1"/>
    </font>
    <font>
      <b val="true"/>
      <sz val="10"/>
      <color rgb="FF395511"/>
      <name val="Arial"/>
      <family val="2"/>
      <charset val="1"/>
    </font>
    <font>
      <sz val="20"/>
      <color rgb="FF000000"/>
      <name val="Arial"/>
      <family val="2"/>
    </font>
    <font>
      <sz val="10"/>
      <color rgb="FF000000"/>
      <name val="Arial"/>
      <family val="2"/>
    </font>
    <font>
      <sz val="13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9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6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7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1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5000B"/>
      <rgbColor rgb="FF006600"/>
      <rgbColor rgb="FF000080"/>
      <rgbColor rgb="FF579D1C"/>
      <rgbColor rgb="FF780373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6600FF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3465A4"/>
      <rgbColor rgb="FF969696"/>
      <rgbColor rgb="FF004586"/>
      <rgbColor rgb="FF468A1A"/>
      <rgbColor rgb="FF003300"/>
      <rgbColor rgb="FF395511"/>
      <rgbColor rgb="FF993300"/>
      <rgbColor rgb="FF8D1D75"/>
      <rgbColor rgb="FF9933FF"/>
      <rgbColor rgb="FF55215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8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20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2000" spc="-1" strike="noStrike">
                <a:solidFill>
                  <a:srgbClr val="000000"/>
                </a:solidFill>
                <a:latin typeface="Arial"/>
              </a:rPr>
              <a:t>AUSTRALIA - ANNUAL MAXIMUMS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46149415677313"/>
          <c:y val="0.0205954617719324"/>
          <c:w val="0.909573973951656"/>
          <c:h val="0.893409452232982"/>
        </c:manualLayout>
      </c:layout>
      <c:lineChart>
        <c:grouping val="standard"/>
        <c:varyColors val="0"/>
        <c:ser>
          <c:idx val="0"/>
          <c:order val="0"/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ff0000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Sheet1!$A$38:$A$175</c:f>
              <c:strCache>
                <c:ptCount val="138"/>
                <c:pt idx="0">
                  <c:v/>
                </c:pt>
                <c:pt idx="1">
                  <c:v/>
                </c:pt>
                <c:pt idx="2">
                  <c:v>1890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1895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1900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1905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1910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1915</c:v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>1920</c:v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1925</c:v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1930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1935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>1940</c:v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>1945</c:v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>1950</c:v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>1955</c:v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1960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>1965</c:v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>1970</c:v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>1975</c:v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>1980</c:v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>1985</c:v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>1990</c:v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>1995</c:v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>2000</c:v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>2005</c:v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>2010</c:v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>2015</c:v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>2020</c:v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</c:strCache>
            </c:strRef>
          </c:cat>
          <c:val>
            <c:numRef>
              <c:f>Sheet1!$B$38:$B$175</c:f>
              <c:numCache>
                <c:formatCode>General</c:formatCode>
                <c:ptCount val="138"/>
                <c:pt idx="0">
                  <c:v>26.9889422553912</c:v>
                </c:pt>
                <c:pt idx="1">
                  <c:v>26.8900722267316</c:v>
                </c:pt>
                <c:pt idx="2">
                  <c:v>26.1933465367965</c:v>
                </c:pt>
                <c:pt idx="3">
                  <c:v>26.1541692140151</c:v>
                </c:pt>
                <c:pt idx="4">
                  <c:v>26.9051430151515</c:v>
                </c:pt>
                <c:pt idx="5">
                  <c:v>26.4597757917638</c:v>
                </c:pt>
                <c:pt idx="6">
                  <c:v>26.0926583994709</c:v>
                </c:pt>
                <c:pt idx="7">
                  <c:v>26.4420120726496</c:v>
                </c:pt>
                <c:pt idx="8">
                  <c:v>26.5220935763889</c:v>
                </c:pt>
                <c:pt idx="9">
                  <c:v>26.6507110038807</c:v>
                </c:pt>
                <c:pt idx="10">
                  <c:v>26.7168480664488</c:v>
                </c:pt>
                <c:pt idx="11">
                  <c:v>26.1755455065359</c:v>
                </c:pt>
                <c:pt idx="12">
                  <c:v>26.4282392810458</c:v>
                </c:pt>
                <c:pt idx="13">
                  <c:v>26.4196165909586</c:v>
                </c:pt>
                <c:pt idx="14">
                  <c:v>26.7239084807678</c:v>
                </c:pt>
                <c:pt idx="15">
                  <c:v>25.885017147159</c:v>
                </c:pt>
                <c:pt idx="16">
                  <c:v>26.0208981127451</c:v>
                </c:pt>
                <c:pt idx="17">
                  <c:v>26.1043124631218</c:v>
                </c:pt>
                <c:pt idx="18">
                  <c:v>26.5006906017384</c:v>
                </c:pt>
                <c:pt idx="19">
                  <c:v>26.1901070491372</c:v>
                </c:pt>
                <c:pt idx="20">
                  <c:v>25.5920666380637</c:v>
                </c:pt>
                <c:pt idx="21">
                  <c:v>25.7478579582597</c:v>
                </c:pt>
                <c:pt idx="22">
                  <c:v>26.048350214018</c:v>
                </c:pt>
                <c:pt idx="23">
                  <c:v>26.1241154791042</c:v>
                </c:pt>
                <c:pt idx="24">
                  <c:v>26.6186296241384</c:v>
                </c:pt>
                <c:pt idx="25">
                  <c:v>25.9668371170271</c:v>
                </c:pt>
                <c:pt idx="26">
                  <c:v>26.7616235168682</c:v>
                </c:pt>
                <c:pt idx="27">
                  <c:v>26.7468185467046</c:v>
                </c:pt>
                <c:pt idx="28">
                  <c:v>25.8744871804523</c:v>
                </c:pt>
                <c:pt idx="29">
                  <c:v>25.2117401329149</c:v>
                </c:pt>
                <c:pt idx="30">
                  <c:v>26.2033388229237</c:v>
                </c:pt>
                <c:pt idx="31">
                  <c:v>26.5605633733596</c:v>
                </c:pt>
                <c:pt idx="32">
                  <c:v>25.8546899377215</c:v>
                </c:pt>
                <c:pt idx="33">
                  <c:v>26.2571888562544</c:v>
                </c:pt>
                <c:pt idx="34">
                  <c:v>26.2943560990707</c:v>
                </c:pt>
                <c:pt idx="35">
                  <c:v>26.3516045661129</c:v>
                </c:pt>
                <c:pt idx="36">
                  <c:v>25.968703392094</c:v>
                </c:pt>
                <c:pt idx="37">
                  <c:v>25.9640694792091</c:v>
                </c:pt>
                <c:pt idx="38">
                  <c:v>26.5059821225071</c:v>
                </c:pt>
                <c:pt idx="39">
                  <c:v>26.2233153897029</c:v>
                </c:pt>
                <c:pt idx="40">
                  <c:v>26.672982759139</c:v>
                </c:pt>
                <c:pt idx="41">
                  <c:v>25.9064766788767</c:v>
                </c:pt>
                <c:pt idx="42">
                  <c:v>26.3204893315018</c:v>
                </c:pt>
                <c:pt idx="43">
                  <c:v>25.9370565450753</c:v>
                </c:pt>
                <c:pt idx="44">
                  <c:v>26.1342063415751</c:v>
                </c:pt>
                <c:pt idx="45">
                  <c:v>26.0515220467033</c:v>
                </c:pt>
                <c:pt idx="46">
                  <c:v>26.1976774114774</c:v>
                </c:pt>
                <c:pt idx="47">
                  <c:v>26.1754283482721</c:v>
                </c:pt>
                <c:pt idx="48">
                  <c:v>26.444344037444</c:v>
                </c:pt>
                <c:pt idx="49">
                  <c:v>26.3533266776048</c:v>
                </c:pt>
                <c:pt idx="50">
                  <c:v>26.5883630521099</c:v>
                </c:pt>
                <c:pt idx="51">
                  <c:v>25.8480408741721</c:v>
                </c:pt>
                <c:pt idx="52">
                  <c:v>26.6288304003867</c:v>
                </c:pt>
                <c:pt idx="53">
                  <c:v>25.992589011625</c:v>
                </c:pt>
                <c:pt idx="54">
                  <c:v>26.4043975162954</c:v>
                </c:pt>
                <c:pt idx="55">
                  <c:v>25.9322193329433</c:v>
                </c:pt>
                <c:pt idx="56">
                  <c:v>26.3649512159137</c:v>
                </c:pt>
                <c:pt idx="57">
                  <c:v>26.235788230057</c:v>
                </c:pt>
                <c:pt idx="58">
                  <c:v>26.0943802096052</c:v>
                </c:pt>
                <c:pt idx="59">
                  <c:v>26.0260679029304</c:v>
                </c:pt>
                <c:pt idx="60">
                  <c:v>26.2950176307489</c:v>
                </c:pt>
                <c:pt idx="61">
                  <c:v>25.8153607244607</c:v>
                </c:pt>
                <c:pt idx="62">
                  <c:v>25.8905981354294</c:v>
                </c:pt>
                <c:pt idx="63">
                  <c:v>26.2350892539174</c:v>
                </c:pt>
                <c:pt idx="64">
                  <c:v>26.0862609304276</c:v>
                </c:pt>
                <c:pt idx="65">
                  <c:v>26.1799536931047</c:v>
                </c:pt>
                <c:pt idx="66">
                  <c:v>26.1025204992538</c:v>
                </c:pt>
                <c:pt idx="67">
                  <c:v>25.7549245429724</c:v>
                </c:pt>
                <c:pt idx="68">
                  <c:v>25.5330694223986</c:v>
                </c:pt>
                <c:pt idx="69">
                  <c:v>26.5834597282964</c:v>
                </c:pt>
                <c:pt idx="70">
                  <c:v>26.3957289959526</c:v>
                </c:pt>
                <c:pt idx="71">
                  <c:v>26.4517509652385</c:v>
                </c:pt>
                <c:pt idx="72">
                  <c:v>25.748118357684</c:v>
                </c:pt>
                <c:pt idx="73">
                  <c:v>26.6178672411308</c:v>
                </c:pt>
                <c:pt idx="74">
                  <c:v>26.3696768249112</c:v>
                </c:pt>
                <c:pt idx="75">
                  <c:v>26.0877776511868</c:v>
                </c:pt>
                <c:pt idx="76">
                  <c:v>25.98557238441</c:v>
                </c:pt>
                <c:pt idx="77">
                  <c:v>26.4676844182438</c:v>
                </c:pt>
                <c:pt idx="78">
                  <c:v>25.80741172571</c:v>
                </c:pt>
                <c:pt idx="79">
                  <c:v>26.3398655601343</c:v>
                </c:pt>
                <c:pt idx="80">
                  <c:v>25.7386769934541</c:v>
                </c:pt>
                <c:pt idx="81">
                  <c:v>26.4399223238953</c:v>
                </c:pt>
                <c:pt idx="82">
                  <c:v>26.2770520342312</c:v>
                </c:pt>
                <c:pt idx="83">
                  <c:v>25.9712009089676</c:v>
                </c:pt>
                <c:pt idx="84">
                  <c:v>26.768268308235</c:v>
                </c:pt>
                <c:pt idx="85">
                  <c:v>26.4504599145068</c:v>
                </c:pt>
                <c:pt idx="86">
                  <c:v>25.6574102406467</c:v>
                </c:pt>
                <c:pt idx="87">
                  <c:v>26.2070354722053</c:v>
                </c:pt>
                <c:pt idx="88">
                  <c:v>26.0404357963217</c:v>
                </c:pt>
                <c:pt idx="89">
                  <c:v>26.5251660122863</c:v>
                </c:pt>
                <c:pt idx="90">
                  <c:v>26.0853860095922</c:v>
                </c:pt>
                <c:pt idx="91">
                  <c:v>26.6887213128307</c:v>
                </c:pt>
                <c:pt idx="92">
                  <c:v>26.9990448056573</c:v>
                </c:pt>
                <c:pt idx="93">
                  <c:v>26.3419494332057</c:v>
                </c:pt>
                <c:pt idx="94">
                  <c:v>26.515817188136</c:v>
                </c:pt>
                <c:pt idx="95">
                  <c:v>26.4056567937271</c:v>
                </c:pt>
                <c:pt idx="96">
                  <c:v>25.8831742922009</c:v>
                </c:pt>
                <c:pt idx="97">
                  <c:v>26.4675385548094</c:v>
                </c:pt>
                <c:pt idx="98">
                  <c:v>26.1952000715912</c:v>
                </c:pt>
                <c:pt idx="99">
                  <c:v>26.3751525220664</c:v>
                </c:pt>
                <c:pt idx="100">
                  <c:v>26.7639313921803</c:v>
                </c:pt>
                <c:pt idx="101">
                  <c:v>26.0489222436578</c:v>
                </c:pt>
                <c:pt idx="102">
                  <c:v>26.43874130291</c:v>
                </c:pt>
                <c:pt idx="103">
                  <c:v>26.8225642950414</c:v>
                </c:pt>
                <c:pt idx="104">
                  <c:v>26.0343805436847</c:v>
                </c:pt>
                <c:pt idx="105">
                  <c:v>26.3026065849274</c:v>
                </c:pt>
                <c:pt idx="106">
                  <c:v>26.8562369734432</c:v>
                </c:pt>
                <c:pt idx="107">
                  <c:v>26.2483096461409</c:v>
                </c:pt>
                <c:pt idx="108">
                  <c:v>26.6410475755726</c:v>
                </c:pt>
                <c:pt idx="109">
                  <c:v>26.4869170426603</c:v>
                </c:pt>
                <c:pt idx="110">
                  <c:v>26.7073835864367</c:v>
                </c:pt>
                <c:pt idx="111">
                  <c:v>26.4602521189459</c:v>
                </c:pt>
                <c:pt idx="112">
                  <c:v>26.1603263812576</c:v>
                </c:pt>
                <c:pt idx="113">
                  <c:v>26.3629026116245</c:v>
                </c:pt>
                <c:pt idx="114">
                  <c:v>27.2356535027472</c:v>
                </c:pt>
                <c:pt idx="115">
                  <c:v>26.8169121108059</c:v>
                </c:pt>
                <c:pt idx="116">
                  <c:v>26.7838439992878</c:v>
                </c:pt>
                <c:pt idx="117">
                  <c:v>27.0790877085877</c:v>
                </c:pt>
                <c:pt idx="118">
                  <c:v>26.9152507936508</c:v>
                </c:pt>
                <c:pt idx="119">
                  <c:v>26.9256288029101</c:v>
                </c:pt>
                <c:pt idx="120">
                  <c:v>26.5987974587912</c:v>
                </c:pt>
                <c:pt idx="121">
                  <c:v>27.2127460673586</c:v>
                </c:pt>
                <c:pt idx="122">
                  <c:v>26.306272861976</c:v>
                </c:pt>
                <c:pt idx="123">
                  <c:v>26.3507686787749</c:v>
                </c:pt>
                <c:pt idx="124">
                  <c:v>26.8177398478836</c:v>
                </c:pt>
                <c:pt idx="125">
                  <c:v>27.4835231417888</c:v>
                </c:pt>
                <c:pt idx="126">
                  <c:v>27.3553005621693</c:v>
                </c:pt>
                <c:pt idx="127">
                  <c:v>27.1958400780932</c:v>
                </c:pt>
                <c:pt idx="128">
                  <c:v>26.909105201974</c:v>
                </c:pt>
                <c:pt idx="129">
                  <c:v>27.4197749096968</c:v>
                </c:pt>
                <c:pt idx="130">
                  <c:v>27.5145572280729</c:v>
                </c:pt>
                <c:pt idx="131">
                  <c:v>27.9327585571835</c:v>
                </c:pt>
                <c:pt idx="132">
                  <c:v>27.229301352084</c:v>
                </c:pt>
                <c:pt idx="133">
                  <c:v>26.8883380234626</c:v>
                </c:pt>
                <c:pt idx="134">
                  <c:v>26.5276672491047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42970389"/>
        <c:axId val="41711836"/>
      </c:lineChart>
      <c:catAx>
        <c:axId val="42970389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1711836"/>
        <c:crosses val="autoZero"/>
        <c:auto val="1"/>
        <c:lblAlgn val="ctr"/>
        <c:lblOffset val="100"/>
        <c:noMultiLvlLbl val="0"/>
      </c:catAx>
      <c:valAx>
        <c:axId val="41711836"/>
        <c:scaling>
          <c:orientation val="minMax"/>
          <c:max val="28"/>
          <c:min val="25.2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2970389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8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20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2000" spc="-1" strike="noStrike">
                <a:solidFill>
                  <a:srgbClr val="000000"/>
                </a:solidFill>
                <a:latin typeface="Arial"/>
              </a:rPr>
              <a:t>AUSTRALIA - RUNNING 5Y, 10Y, 20Y, 50Y STATEWIDE MAXIMUMS AVERAGES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Sheet1!$A$45:$A$175</c:f>
              <c:strCache>
                <c:ptCount val="131"/>
                <c:pt idx="0">
                  <c:v>1895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1900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1905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1910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1915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1920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1925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1930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1935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1940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1945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1950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1955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1960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1965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1970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1975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1980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1985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1990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1995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2000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2005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>2010</c:v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2015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>2020</c:v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</c:strCache>
            </c:strRef>
          </c:cat>
          <c:val>
            <c:numRef>
              <c:f>Sheet1!$C$45:$C$175</c:f>
              <c:numCache>
                <c:formatCode>General</c:formatCode>
                <c:ptCount val="131"/>
                <c:pt idx="0">
                  <c:v>26.4107516986102</c:v>
                </c:pt>
                <c:pt idx="1">
                  <c:v>26.4843365710849</c:v>
                </c:pt>
                <c:pt idx="2">
                  <c:v>26.4334501688308</c:v>
                </c:pt>
                <c:pt idx="3">
                  <c:v>26.4848646237678</c:v>
                </c:pt>
                <c:pt idx="4">
                  <c:v>26.5014420451808</c:v>
                </c:pt>
                <c:pt idx="5">
                  <c:v>26.49868748686</c:v>
                </c:pt>
                <c:pt idx="6">
                  <c:v>26.478192089774</c:v>
                </c:pt>
                <c:pt idx="7">
                  <c:v>26.4928315851514</c:v>
                </c:pt>
                <c:pt idx="8">
                  <c:v>26.3264654012934</c:v>
                </c:pt>
                <c:pt idx="9">
                  <c:v>26.2955359225353</c:v>
                </c:pt>
                <c:pt idx="10">
                  <c:v>26.2307505589505</c:v>
                </c:pt>
                <c:pt idx="11">
                  <c:v>26.2469653611064</c:v>
                </c:pt>
                <c:pt idx="12">
                  <c:v>26.1402050747803</c:v>
                </c:pt>
                <c:pt idx="13">
                  <c:v>26.0816149729612</c:v>
                </c:pt>
                <c:pt idx="14">
                  <c:v>26.0270069420642</c:v>
                </c:pt>
                <c:pt idx="15">
                  <c:v>26.0158144922434</c:v>
                </c:pt>
                <c:pt idx="16">
                  <c:v>25.9404994677166</c:v>
                </c:pt>
                <c:pt idx="17">
                  <c:v>26.0262039827168</c:v>
                </c:pt>
                <c:pt idx="18">
                  <c:v>26.1011580785095</c:v>
                </c:pt>
                <c:pt idx="19">
                  <c:v>26.3039111902312</c:v>
                </c:pt>
                <c:pt idx="20">
                  <c:v>26.4436048567685</c:v>
                </c:pt>
                <c:pt idx="21">
                  <c:v>26.3936791970381</c:v>
                </c:pt>
                <c:pt idx="22">
                  <c:v>26.1123012987934</c:v>
                </c:pt>
                <c:pt idx="23">
                  <c:v>26.1596016399727</c:v>
                </c:pt>
                <c:pt idx="24">
                  <c:v>26.119389611271</c:v>
                </c:pt>
                <c:pt idx="25">
                  <c:v>25.9409638894744</c:v>
                </c:pt>
                <c:pt idx="26">
                  <c:v>26.0175042246348</c:v>
                </c:pt>
                <c:pt idx="27">
                  <c:v>26.234027417866</c:v>
                </c:pt>
                <c:pt idx="28">
                  <c:v>26.2636805665038</c:v>
                </c:pt>
                <c:pt idx="29">
                  <c:v>26.1453085702507</c:v>
                </c:pt>
                <c:pt idx="30">
                  <c:v>26.1671844785482</c:v>
                </c:pt>
                <c:pt idx="31">
                  <c:v>26.2169431317988</c:v>
                </c:pt>
                <c:pt idx="32">
                  <c:v>26.2027349899252</c:v>
                </c:pt>
                <c:pt idx="33">
                  <c:v>26.2670106285304</c:v>
                </c:pt>
                <c:pt idx="34">
                  <c:v>26.254565285887</c:v>
                </c:pt>
                <c:pt idx="35">
                  <c:v>26.3258492563455</c:v>
                </c:pt>
                <c:pt idx="36">
                  <c:v>26.2120641408591</c:v>
                </c:pt>
                <c:pt idx="37">
                  <c:v>26.1942423312336</c:v>
                </c:pt>
                <c:pt idx="38">
                  <c:v>26.0699501887464</c:v>
                </c:pt>
                <c:pt idx="39">
                  <c:v>26.1281903352666</c:v>
                </c:pt>
                <c:pt idx="40">
                  <c:v>26.0991781386206</c:v>
                </c:pt>
                <c:pt idx="41">
                  <c:v>26.2006356370944</c:v>
                </c:pt>
                <c:pt idx="42">
                  <c:v>26.2444597043003</c:v>
                </c:pt>
                <c:pt idx="43">
                  <c:v>26.3518279053817</c:v>
                </c:pt>
                <c:pt idx="44">
                  <c:v>26.2819005979206</c:v>
                </c:pt>
                <c:pt idx="45">
                  <c:v>26.3725810083435</c:v>
                </c:pt>
                <c:pt idx="46">
                  <c:v>26.2822300031797</c:v>
                </c:pt>
                <c:pt idx="47">
                  <c:v>26.2924441709178</c:v>
                </c:pt>
                <c:pt idx="48">
                  <c:v>26.1612154270845</c:v>
                </c:pt>
                <c:pt idx="49">
                  <c:v>26.2645974954328</c:v>
                </c:pt>
                <c:pt idx="50">
                  <c:v>26.1859890613669</c:v>
                </c:pt>
                <c:pt idx="51">
                  <c:v>26.2063473009629</c:v>
                </c:pt>
                <c:pt idx="52">
                  <c:v>26.1306813782899</c:v>
                </c:pt>
                <c:pt idx="53">
                  <c:v>26.203241037851</c:v>
                </c:pt>
                <c:pt idx="54">
                  <c:v>26.0933229395604</c:v>
                </c:pt>
                <c:pt idx="55">
                  <c:v>26.0242849206349</c:v>
                </c:pt>
                <c:pt idx="56">
                  <c:v>26.0524267294974</c:v>
                </c:pt>
                <c:pt idx="57">
                  <c:v>26.0644653349968</c:v>
                </c:pt>
                <c:pt idx="58">
                  <c:v>26.041452547468</c:v>
                </c:pt>
                <c:pt idx="59">
                  <c:v>26.0988845024266</c:v>
                </c:pt>
                <c:pt idx="60">
                  <c:v>26.0717497839352</c:v>
                </c:pt>
                <c:pt idx="61">
                  <c:v>25.9313458176314</c:v>
                </c:pt>
                <c:pt idx="62">
                  <c:v>26.0307855772052</c:v>
                </c:pt>
                <c:pt idx="63">
                  <c:v>26.0739406377748</c:v>
                </c:pt>
                <c:pt idx="64">
                  <c:v>26.1437867309717</c:v>
                </c:pt>
                <c:pt idx="65">
                  <c:v>26.142425493914</c:v>
                </c:pt>
                <c:pt idx="66">
                  <c:v>26.3593850576605</c:v>
                </c:pt>
                <c:pt idx="67">
                  <c:v>26.3166284769834</c:v>
                </c:pt>
                <c:pt idx="68">
                  <c:v>26.2550382080303</c:v>
                </c:pt>
                <c:pt idx="69">
                  <c:v>26.1618024918646</c:v>
                </c:pt>
                <c:pt idx="70">
                  <c:v>26.3057157039765</c:v>
                </c:pt>
                <c:pt idx="71">
                  <c:v>26.1436246008924</c:v>
                </c:pt>
                <c:pt idx="72">
                  <c:v>26.137662347937</c:v>
                </c:pt>
                <c:pt idx="73">
                  <c:v>26.0678422163904</c:v>
                </c:pt>
                <c:pt idx="74">
                  <c:v>26.1587122042875</c:v>
                </c:pt>
                <c:pt idx="75">
                  <c:v>26.120585727485</c:v>
                </c:pt>
                <c:pt idx="76">
                  <c:v>26.1533435641365</c:v>
                </c:pt>
                <c:pt idx="77">
                  <c:v>26.2390241137566</c:v>
                </c:pt>
                <c:pt idx="78">
                  <c:v>26.3813806979672</c:v>
                </c:pt>
                <c:pt idx="79">
                  <c:v>26.2248782813175</c:v>
                </c:pt>
                <c:pt idx="80">
                  <c:v>26.2108749689123</c:v>
                </c:pt>
                <c:pt idx="81">
                  <c:v>26.2247219463831</c:v>
                </c:pt>
                <c:pt idx="82">
                  <c:v>26.1761014871934</c:v>
                </c:pt>
                <c:pt idx="83">
                  <c:v>26.1030867062105</c:v>
                </c:pt>
                <c:pt idx="84">
                  <c:v>26.3093489206473</c:v>
                </c:pt>
                <c:pt idx="85">
                  <c:v>26.4677507873377</c:v>
                </c:pt>
                <c:pt idx="86">
                  <c:v>26.5280535147145</c:v>
                </c:pt>
                <c:pt idx="87">
                  <c:v>26.5261837498844</c:v>
                </c:pt>
                <c:pt idx="88">
                  <c:v>26.5902379067113</c:v>
                </c:pt>
                <c:pt idx="89">
                  <c:v>26.4291285025854</c:v>
                </c:pt>
                <c:pt idx="90">
                  <c:v>26.3228272524158</c:v>
                </c:pt>
                <c:pt idx="91">
                  <c:v>26.2934773800929</c:v>
                </c:pt>
                <c:pt idx="92">
                  <c:v>26.265344446879</c:v>
                </c:pt>
                <c:pt idx="93">
                  <c:v>26.3369993665696</c:v>
                </c:pt>
                <c:pt idx="94">
                  <c:v>26.370148956861</c:v>
                </c:pt>
                <c:pt idx="95">
                  <c:v>26.3643895064812</c:v>
                </c:pt>
                <c:pt idx="96">
                  <c:v>26.4898623511712</c:v>
                </c:pt>
                <c:pt idx="97">
                  <c:v>26.4217079554949</c:v>
                </c:pt>
                <c:pt idx="98">
                  <c:v>26.3294429940443</c:v>
                </c:pt>
                <c:pt idx="99">
                  <c:v>26.4909059400014</c:v>
                </c:pt>
                <c:pt idx="100">
                  <c:v>26.4528196086475</c:v>
                </c:pt>
                <c:pt idx="101">
                  <c:v>26.4165162647538</c:v>
                </c:pt>
                <c:pt idx="102">
                  <c:v>26.5070235645489</c:v>
                </c:pt>
                <c:pt idx="103">
                  <c:v>26.5879789648507</c:v>
                </c:pt>
                <c:pt idx="104">
                  <c:v>26.5087819939513</c:v>
                </c:pt>
                <c:pt idx="105">
                  <c:v>26.4911853409746</c:v>
                </c:pt>
                <c:pt idx="106">
                  <c:v>26.435556348185</c:v>
                </c:pt>
                <c:pt idx="107">
                  <c:v>26.5853036402024</c:v>
                </c:pt>
                <c:pt idx="108">
                  <c:v>26.6072093450762</c:v>
                </c:pt>
                <c:pt idx="109">
                  <c:v>26.6719277211446</c:v>
                </c:pt>
                <c:pt idx="110">
                  <c:v>26.8556799866106</c:v>
                </c:pt>
                <c:pt idx="111">
                  <c:v>26.9661496230159</c:v>
                </c:pt>
                <c:pt idx="112">
                  <c:v>26.9041446830484</c:v>
                </c:pt>
                <c:pt idx="113">
                  <c:v>26.8605217526455</c:v>
                </c:pt>
                <c:pt idx="114">
                  <c:v>26.9463021662597</c:v>
                </c:pt>
                <c:pt idx="115">
                  <c:v>26.7917391969373</c:v>
                </c:pt>
                <c:pt idx="116">
                  <c:v>26.6788427739622</c:v>
                </c:pt>
                <c:pt idx="117">
                  <c:v>26.6572649829569</c:v>
                </c:pt>
                <c:pt idx="118">
                  <c:v>26.8342101195564</c:v>
                </c:pt>
                <c:pt idx="119">
                  <c:v>26.8627210185185</c:v>
                </c:pt>
                <c:pt idx="120">
                  <c:v>27.040634461742</c:v>
                </c:pt>
                <c:pt idx="121">
                  <c:v>27.1523017663818</c:v>
                </c:pt>
                <c:pt idx="122">
                  <c:v>27.2727087787444</c:v>
                </c:pt>
                <c:pt idx="123">
                  <c:v>27.2789155960012</c:v>
                </c:pt>
                <c:pt idx="124">
                  <c:v>27.3944071950041</c:v>
                </c:pt>
                <c:pt idx="125">
                  <c:v>27.4010994498022</c:v>
                </c:pt>
                <c:pt idx="126">
                  <c:v>27.3969460141</c:v>
                </c:pt>
                <c:pt idx="127">
                  <c:v>27.2185244819815</c:v>
                </c:pt>
              </c:numCache>
            </c:numRef>
          </c:val>
          <c:smooth val="1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Sheet1!$A$45:$A$175</c:f>
              <c:strCache>
                <c:ptCount val="131"/>
                <c:pt idx="0">
                  <c:v>1895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1900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1905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1910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1915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1920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1925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1930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1935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1940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1945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1950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1955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1960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1965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1970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1975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1980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1985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1990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1995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2000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2005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>2010</c:v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2015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>2020</c:v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</c:strCache>
            </c:strRef>
          </c:cat>
          <c:val>
            <c:numRef>
              <c:f>Sheet1!$D$45:$D$175</c:f>
              <c:numCache>
                <c:formatCode>General</c:formatCode>
                <c:ptCount val="131"/>
                <c:pt idx="0">
                  <c:v>26.1937289643392</c:v>
                </c:pt>
                <c:pt idx="1">
                  <c:v>26.3479129865966</c:v>
                </c:pt>
                <c:pt idx="2">
                  <c:v>26.529892409224</c:v>
                </c:pt>
                <c:pt idx="3">
                  <c:v>26.5026829903298</c:v>
                </c:pt>
                <c:pt idx="4">
                  <c:v>26.4312303183102</c:v>
                </c:pt>
                <c:pt idx="5">
                  <c:v>26.4547195927351</c:v>
                </c:pt>
                <c:pt idx="6">
                  <c:v>26.4812643304295</c:v>
                </c:pt>
                <c:pt idx="7">
                  <c:v>26.4631408769911</c:v>
                </c:pt>
                <c:pt idx="8">
                  <c:v>26.4056650125306</c:v>
                </c:pt>
                <c:pt idx="9">
                  <c:v>26.398488983858</c:v>
                </c:pt>
                <c:pt idx="10">
                  <c:v>26.3647190229052</c:v>
                </c:pt>
                <c:pt idx="11">
                  <c:v>26.3625787254402</c:v>
                </c:pt>
                <c:pt idx="12">
                  <c:v>26.3165183299658</c:v>
                </c:pt>
                <c:pt idx="13">
                  <c:v>26.2040401871273</c:v>
                </c:pt>
                <c:pt idx="14">
                  <c:v>26.1612714322997</c:v>
                </c:pt>
                <c:pt idx="15">
                  <c:v>26.1232825255969</c:v>
                </c:pt>
                <c:pt idx="16">
                  <c:v>26.0937324144115</c:v>
                </c:pt>
                <c:pt idx="17">
                  <c:v>26.0832045287486</c:v>
                </c:pt>
                <c:pt idx="18">
                  <c:v>26.0913865257354</c:v>
                </c:pt>
                <c:pt idx="19">
                  <c:v>26.1654590661477</c:v>
                </c:pt>
                <c:pt idx="20">
                  <c:v>26.2297096745059</c:v>
                </c:pt>
                <c:pt idx="21">
                  <c:v>26.1670893323773</c:v>
                </c:pt>
                <c:pt idx="22">
                  <c:v>26.0692526407551</c:v>
                </c:pt>
                <c:pt idx="23">
                  <c:v>26.1303798592411</c:v>
                </c:pt>
                <c:pt idx="24">
                  <c:v>26.2116504007511</c:v>
                </c:pt>
                <c:pt idx="25">
                  <c:v>26.1922843731214</c:v>
                </c:pt>
                <c:pt idx="26">
                  <c:v>26.2055917108365</c:v>
                </c:pt>
                <c:pt idx="27">
                  <c:v>26.1731643583297</c:v>
                </c:pt>
                <c:pt idx="28">
                  <c:v>26.2116411032383</c:v>
                </c:pt>
                <c:pt idx="29">
                  <c:v>26.1323490907608</c:v>
                </c:pt>
                <c:pt idx="30">
                  <c:v>26.0540741840113</c:v>
                </c:pt>
                <c:pt idx="31">
                  <c:v>26.1172236782168</c:v>
                </c:pt>
                <c:pt idx="32">
                  <c:v>26.2183812038956</c:v>
                </c:pt>
                <c:pt idx="33">
                  <c:v>26.2653455975171</c:v>
                </c:pt>
                <c:pt idx="34">
                  <c:v>26.1999369280688</c:v>
                </c:pt>
                <c:pt idx="35">
                  <c:v>26.2465168674469</c:v>
                </c:pt>
                <c:pt idx="36">
                  <c:v>26.214503636329</c:v>
                </c:pt>
                <c:pt idx="37">
                  <c:v>26.1984886605794</c:v>
                </c:pt>
                <c:pt idx="38">
                  <c:v>26.1684804086384</c:v>
                </c:pt>
                <c:pt idx="39">
                  <c:v>26.1913778105768</c:v>
                </c:pt>
                <c:pt idx="40">
                  <c:v>26.2125136974831</c:v>
                </c:pt>
                <c:pt idx="41">
                  <c:v>26.2063498889768</c:v>
                </c:pt>
                <c:pt idx="42">
                  <c:v>26.219351017767</c:v>
                </c:pt>
                <c:pt idx="43">
                  <c:v>26.2108890470641</c:v>
                </c:pt>
                <c:pt idx="44">
                  <c:v>26.2050454665936</c:v>
                </c:pt>
                <c:pt idx="45">
                  <c:v>26.2358795734821</c:v>
                </c:pt>
                <c:pt idx="46">
                  <c:v>26.241432820137</c:v>
                </c:pt>
                <c:pt idx="47">
                  <c:v>26.2684519376091</c:v>
                </c:pt>
                <c:pt idx="48">
                  <c:v>26.2565216662331</c:v>
                </c:pt>
                <c:pt idx="49">
                  <c:v>26.2732490466767</c:v>
                </c:pt>
                <c:pt idx="50">
                  <c:v>26.2792850348552</c:v>
                </c:pt>
                <c:pt idx="51">
                  <c:v>26.2442886520713</c:v>
                </c:pt>
                <c:pt idx="52">
                  <c:v>26.2115627746039</c:v>
                </c:pt>
                <c:pt idx="53">
                  <c:v>26.1822282324678</c:v>
                </c:pt>
                <c:pt idx="54">
                  <c:v>26.1789602174966</c:v>
                </c:pt>
                <c:pt idx="55">
                  <c:v>26.1051369910009</c:v>
                </c:pt>
                <c:pt idx="56">
                  <c:v>26.1293870152301</c:v>
                </c:pt>
                <c:pt idx="57">
                  <c:v>26.0975733566434</c:v>
                </c:pt>
                <c:pt idx="58">
                  <c:v>26.1223467926595</c:v>
                </c:pt>
                <c:pt idx="59">
                  <c:v>26.0961037209935</c:v>
                </c:pt>
                <c:pt idx="60">
                  <c:v>26.0480173522851</c:v>
                </c:pt>
                <c:pt idx="61">
                  <c:v>25.9918862735644</c:v>
                </c:pt>
                <c:pt idx="62">
                  <c:v>26.047625456101</c:v>
                </c:pt>
                <c:pt idx="63">
                  <c:v>26.0576965926214</c:v>
                </c:pt>
                <c:pt idx="64">
                  <c:v>26.1213356166991</c:v>
                </c:pt>
                <c:pt idx="65">
                  <c:v>26.1070876389246</c:v>
                </c:pt>
                <c:pt idx="66">
                  <c:v>26.1453654376459</c:v>
                </c:pt>
                <c:pt idx="67">
                  <c:v>26.1737070270943</c:v>
                </c:pt>
                <c:pt idx="68">
                  <c:v>26.1644894229025</c:v>
                </c:pt>
                <c:pt idx="69">
                  <c:v>26.1527946114181</c:v>
                </c:pt>
                <c:pt idx="70">
                  <c:v>26.2240705989453</c:v>
                </c:pt>
                <c:pt idx="71">
                  <c:v>26.2515048292764</c:v>
                </c:pt>
                <c:pt idx="72">
                  <c:v>26.2271454124602</c:v>
                </c:pt>
                <c:pt idx="73">
                  <c:v>26.1614402122103</c:v>
                </c:pt>
                <c:pt idx="74">
                  <c:v>26.160257348076</c:v>
                </c:pt>
                <c:pt idx="75">
                  <c:v>26.2131507157307</c:v>
                </c:pt>
                <c:pt idx="76">
                  <c:v>26.1484840825144</c:v>
                </c:pt>
                <c:pt idx="77">
                  <c:v>26.1883432308468</c:v>
                </c:pt>
                <c:pt idx="78">
                  <c:v>26.2246114571788</c:v>
                </c:pt>
                <c:pt idx="79">
                  <c:v>26.1917952428025</c:v>
                </c:pt>
                <c:pt idx="80">
                  <c:v>26.1657303481986</c:v>
                </c:pt>
                <c:pt idx="81">
                  <c:v>26.1890327552598</c:v>
                </c:pt>
                <c:pt idx="82">
                  <c:v>26.207562800475</c:v>
                </c:pt>
                <c:pt idx="83">
                  <c:v>26.2422337020888</c:v>
                </c:pt>
                <c:pt idx="84">
                  <c:v>26.2671136009824</c:v>
                </c:pt>
                <c:pt idx="85">
                  <c:v>26.339312878125</c:v>
                </c:pt>
                <c:pt idx="86">
                  <c:v>26.3763877305488</c:v>
                </c:pt>
                <c:pt idx="87">
                  <c:v>26.3511426185389</c:v>
                </c:pt>
                <c:pt idx="88">
                  <c:v>26.3466623064609</c:v>
                </c:pt>
                <c:pt idx="89">
                  <c:v>26.3692387116163</c:v>
                </c:pt>
                <c:pt idx="90">
                  <c:v>26.3952890198767</c:v>
                </c:pt>
                <c:pt idx="91">
                  <c:v>26.4107654474037</c:v>
                </c:pt>
                <c:pt idx="92">
                  <c:v>26.3957640983817</c:v>
                </c:pt>
                <c:pt idx="93">
                  <c:v>26.4636186366405</c:v>
                </c:pt>
                <c:pt idx="94">
                  <c:v>26.3996387297232</c:v>
                </c:pt>
                <c:pt idx="95">
                  <c:v>26.3436083794485</c:v>
                </c:pt>
                <c:pt idx="96">
                  <c:v>26.3916698656321</c:v>
                </c:pt>
                <c:pt idx="97">
                  <c:v>26.3435262011869</c:v>
                </c:pt>
                <c:pt idx="98">
                  <c:v>26.333221180307</c:v>
                </c:pt>
                <c:pt idx="99">
                  <c:v>26.4305274484312</c:v>
                </c:pt>
                <c:pt idx="100">
                  <c:v>26.4086045575643</c:v>
                </c:pt>
                <c:pt idx="101">
                  <c:v>26.4531893079625</c:v>
                </c:pt>
                <c:pt idx="102">
                  <c:v>26.4643657600219</c:v>
                </c:pt>
                <c:pt idx="103">
                  <c:v>26.4587109794475</c:v>
                </c:pt>
                <c:pt idx="104">
                  <c:v>26.4998439669763</c:v>
                </c:pt>
                <c:pt idx="105">
                  <c:v>26.4720024748111</c:v>
                </c:pt>
                <c:pt idx="106">
                  <c:v>26.4260363064694</c:v>
                </c:pt>
                <c:pt idx="107">
                  <c:v>26.5461636023756</c:v>
                </c:pt>
                <c:pt idx="108">
                  <c:v>26.5975941549635</c:v>
                </c:pt>
                <c:pt idx="109">
                  <c:v>26.5903548575479</c:v>
                </c:pt>
                <c:pt idx="110">
                  <c:v>26.6734326637926</c:v>
                </c:pt>
                <c:pt idx="111">
                  <c:v>26.7008529856004</c:v>
                </c:pt>
                <c:pt idx="112">
                  <c:v>26.7447241616254</c:v>
                </c:pt>
                <c:pt idx="113">
                  <c:v>26.7338655488609</c:v>
                </c:pt>
                <c:pt idx="114">
                  <c:v>26.8091149437021</c:v>
                </c:pt>
                <c:pt idx="115">
                  <c:v>26.823709591774</c:v>
                </c:pt>
                <c:pt idx="116">
                  <c:v>26.822496198489</c:v>
                </c:pt>
                <c:pt idx="117">
                  <c:v>26.7807048330026</c:v>
                </c:pt>
                <c:pt idx="118">
                  <c:v>26.8473659361009</c:v>
                </c:pt>
                <c:pt idx="119">
                  <c:v>26.9045115923891</c:v>
                </c:pt>
                <c:pt idx="120">
                  <c:v>26.9161868293396</c:v>
                </c:pt>
                <c:pt idx="121">
                  <c:v>26.915572270172</c:v>
                </c:pt>
                <c:pt idx="122">
                  <c:v>26.9649868808506</c:v>
                </c:pt>
                <c:pt idx="123">
                  <c:v>27.0565628577788</c:v>
                </c:pt>
                <c:pt idx="124">
                  <c:v>27.1285641067613</c:v>
                </c:pt>
                <c:pt idx="125">
                  <c:v>27.2208669557721</c:v>
                </c:pt>
                <c:pt idx="126">
                  <c:v>27.2746238902409</c:v>
                </c:pt>
                <c:pt idx="127">
                  <c:v>27.245616630363</c:v>
                </c:pt>
              </c:numCache>
            </c:numRef>
          </c:val>
          <c:smooth val="1"/>
        </c:ser>
        <c:ser>
          <c:idx val="2"/>
          <c:order val="2"/>
          <c:spPr>
            <a:solidFill>
              <a:srgbClr val="0066cc"/>
            </a:solidFill>
            <a:ln w="28800">
              <a:solidFill>
                <a:srgbClr val="0066c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0066cc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Sheet1!$A$45:$A$175</c:f>
              <c:strCache>
                <c:ptCount val="131"/>
                <c:pt idx="0">
                  <c:v>1895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1900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1905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1910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1915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1920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1925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1930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1935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1940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1945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1950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1955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1960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1965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1970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1975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1980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1985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1990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1995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2000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2005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>2010</c:v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2015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>2020</c:v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</c:strCache>
            </c:strRef>
          </c:cat>
          <c:val>
            <c:numRef>
              <c:f>Sheet1!$E$45:$E$175</c:f>
              <c:numCache>
                <c:formatCode>General</c:formatCode>
                <c:ptCount val="131"/>
                <c:pt idx="0">
                  <c:v>25.3176021419326</c:v>
                </c:pt>
                <c:pt idx="1">
                  <c:v>25.4754995062413</c:v>
                </c:pt>
                <c:pt idx="2">
                  <c:v>25.6220766222966</c:v>
                </c:pt>
                <c:pt idx="3">
                  <c:v>25.6818955450562</c:v>
                </c:pt>
                <c:pt idx="4">
                  <c:v>25.7768756347696</c:v>
                </c:pt>
                <c:pt idx="5">
                  <c:v>25.8994312952038</c:v>
                </c:pt>
                <c:pt idx="6">
                  <c:v>25.9884977542187</c:v>
                </c:pt>
                <c:pt idx="7">
                  <c:v>26.0886594593228</c:v>
                </c:pt>
                <c:pt idx="8">
                  <c:v>26.1467988770153</c:v>
                </c:pt>
                <c:pt idx="9">
                  <c:v>26.2183830299643</c:v>
                </c:pt>
                <c:pt idx="10">
                  <c:v>26.2792239936222</c:v>
                </c:pt>
                <c:pt idx="11">
                  <c:v>26.3552458560184</c:v>
                </c:pt>
                <c:pt idx="12">
                  <c:v>26.4232053695949</c:v>
                </c:pt>
                <c:pt idx="13">
                  <c:v>26.3533615887285</c:v>
                </c:pt>
                <c:pt idx="14">
                  <c:v>26.2962508753049</c:v>
                </c:pt>
                <c:pt idx="15">
                  <c:v>26.289001059166</c:v>
                </c:pt>
                <c:pt idx="16">
                  <c:v>26.2874983724205</c:v>
                </c:pt>
                <c:pt idx="17">
                  <c:v>26.2731727028698</c:v>
                </c:pt>
                <c:pt idx="18">
                  <c:v>26.248525769133</c:v>
                </c:pt>
                <c:pt idx="19">
                  <c:v>26.2819740250028</c:v>
                </c:pt>
                <c:pt idx="20">
                  <c:v>26.2972143487056</c:v>
                </c:pt>
                <c:pt idx="21">
                  <c:v>26.2648340289088</c:v>
                </c:pt>
                <c:pt idx="22">
                  <c:v>26.1928854853605</c:v>
                </c:pt>
                <c:pt idx="23">
                  <c:v>26.1672100231842</c:v>
                </c:pt>
                <c:pt idx="24">
                  <c:v>26.1864609165254</c:v>
                </c:pt>
                <c:pt idx="25">
                  <c:v>26.1577834493592</c:v>
                </c:pt>
                <c:pt idx="26">
                  <c:v>26.149662062624</c:v>
                </c:pt>
                <c:pt idx="27">
                  <c:v>26.1281844435391</c:v>
                </c:pt>
                <c:pt idx="28">
                  <c:v>26.1515138144868</c:v>
                </c:pt>
                <c:pt idx="29">
                  <c:v>26.1489040784543</c:v>
                </c:pt>
                <c:pt idx="30">
                  <c:v>26.1418919292586</c:v>
                </c:pt>
                <c:pt idx="31">
                  <c:v>26.1421565052971</c:v>
                </c:pt>
                <c:pt idx="32">
                  <c:v>26.1438169223253</c:v>
                </c:pt>
                <c:pt idx="33">
                  <c:v>26.1978627283791</c:v>
                </c:pt>
                <c:pt idx="34">
                  <c:v>26.20579366441</c:v>
                </c:pt>
                <c:pt idx="35">
                  <c:v>26.2194006202841</c:v>
                </c:pt>
                <c:pt idx="36">
                  <c:v>26.2100476735827</c:v>
                </c:pt>
                <c:pt idx="37">
                  <c:v>26.1858265094545</c:v>
                </c:pt>
                <c:pt idx="38">
                  <c:v>26.1900607559383</c:v>
                </c:pt>
                <c:pt idx="39">
                  <c:v>26.1618634506688</c:v>
                </c:pt>
                <c:pt idx="40">
                  <c:v>26.1332939407472</c:v>
                </c:pt>
                <c:pt idx="41">
                  <c:v>26.1617867835968</c:v>
                </c:pt>
                <c:pt idx="42">
                  <c:v>26.2188661108313</c:v>
                </c:pt>
                <c:pt idx="43">
                  <c:v>26.2381173222906</c:v>
                </c:pt>
                <c:pt idx="44">
                  <c:v>26.2024911973312</c:v>
                </c:pt>
                <c:pt idx="45">
                  <c:v>26.2411982204645</c:v>
                </c:pt>
                <c:pt idx="46">
                  <c:v>26.227968228233</c:v>
                </c:pt>
                <c:pt idx="47">
                  <c:v>26.2334702990942</c:v>
                </c:pt>
                <c:pt idx="48">
                  <c:v>26.2125010374358</c:v>
                </c:pt>
                <c:pt idx="49">
                  <c:v>26.2323134286267</c:v>
                </c:pt>
                <c:pt idx="50">
                  <c:v>26.2458993661691</c:v>
                </c:pt>
                <c:pt idx="51">
                  <c:v>26.225319270524</c:v>
                </c:pt>
                <c:pt idx="52">
                  <c:v>26.2154568961854</c:v>
                </c:pt>
                <c:pt idx="53">
                  <c:v>26.1965586397659</c:v>
                </c:pt>
                <c:pt idx="54">
                  <c:v>26.1920028420451</c:v>
                </c:pt>
                <c:pt idx="55">
                  <c:v>26.1705082822415</c:v>
                </c:pt>
                <c:pt idx="56">
                  <c:v>26.1854099176836</c:v>
                </c:pt>
                <c:pt idx="57">
                  <c:v>26.1830126471262</c:v>
                </c:pt>
                <c:pt idx="58">
                  <c:v>26.1894342294463</c:v>
                </c:pt>
                <c:pt idx="59">
                  <c:v>26.1846763838351</c:v>
                </c:pt>
                <c:pt idx="60">
                  <c:v>26.1636511935701</c:v>
                </c:pt>
                <c:pt idx="61">
                  <c:v>26.1180874628179</c:v>
                </c:pt>
                <c:pt idx="62">
                  <c:v>26.1295941153524</c:v>
                </c:pt>
                <c:pt idx="63">
                  <c:v>26.1199624125446</c:v>
                </c:pt>
                <c:pt idx="64">
                  <c:v>26.1501479170979</c:v>
                </c:pt>
                <c:pt idx="65">
                  <c:v>26.1061123149628</c:v>
                </c:pt>
                <c:pt idx="66">
                  <c:v>26.137376226438</c:v>
                </c:pt>
                <c:pt idx="67">
                  <c:v>26.1356401918688</c:v>
                </c:pt>
                <c:pt idx="68">
                  <c:v>26.143418107781</c:v>
                </c:pt>
                <c:pt idx="69">
                  <c:v>26.1244491662058</c:v>
                </c:pt>
                <c:pt idx="70">
                  <c:v>26.1360439756152</c:v>
                </c:pt>
                <c:pt idx="71">
                  <c:v>26.1216955514204</c:v>
                </c:pt>
                <c:pt idx="72">
                  <c:v>26.1373854342806</c:v>
                </c:pt>
                <c:pt idx="73">
                  <c:v>26.1095684024159</c:v>
                </c:pt>
                <c:pt idx="74">
                  <c:v>26.1407964823876</c:v>
                </c:pt>
                <c:pt idx="75">
                  <c:v>26.1601191773277</c:v>
                </c:pt>
                <c:pt idx="76">
                  <c:v>26.1469247600802</c:v>
                </c:pt>
                <c:pt idx="77">
                  <c:v>26.1810251289706</c:v>
                </c:pt>
                <c:pt idx="78">
                  <c:v>26.1945504400407</c:v>
                </c:pt>
                <c:pt idx="79">
                  <c:v>26.1722949271103</c:v>
                </c:pt>
                <c:pt idx="80">
                  <c:v>26.1949004735719</c:v>
                </c:pt>
                <c:pt idx="81">
                  <c:v>26.2202687922681</c:v>
                </c:pt>
                <c:pt idx="82">
                  <c:v>26.2173541064676</c:v>
                </c:pt>
                <c:pt idx="83">
                  <c:v>26.2018369571496</c:v>
                </c:pt>
                <c:pt idx="84">
                  <c:v>26.2136854745292</c:v>
                </c:pt>
                <c:pt idx="85">
                  <c:v>26.2762317969279</c:v>
                </c:pt>
                <c:pt idx="86">
                  <c:v>26.2624359065316</c:v>
                </c:pt>
                <c:pt idx="87">
                  <c:v>26.2697429246928</c:v>
                </c:pt>
                <c:pt idx="88">
                  <c:v>26.2856368818198</c:v>
                </c:pt>
                <c:pt idx="89">
                  <c:v>26.2805169772094</c:v>
                </c:pt>
                <c:pt idx="90">
                  <c:v>26.2805096840377</c:v>
                </c:pt>
                <c:pt idx="91">
                  <c:v>26.2998991013317</c:v>
                </c:pt>
                <c:pt idx="92">
                  <c:v>26.3016634494283</c:v>
                </c:pt>
                <c:pt idx="93">
                  <c:v>26.3529261693647</c:v>
                </c:pt>
                <c:pt idx="94">
                  <c:v>26.3333761653528</c:v>
                </c:pt>
                <c:pt idx="95">
                  <c:v>26.3414606287867</c:v>
                </c:pt>
                <c:pt idx="96">
                  <c:v>26.3840287980904</c:v>
                </c:pt>
                <c:pt idx="97">
                  <c:v>26.3473344098629</c:v>
                </c:pt>
                <c:pt idx="98">
                  <c:v>26.3399417433839</c:v>
                </c:pt>
                <c:pt idx="99">
                  <c:v>26.3998830800238</c:v>
                </c:pt>
                <c:pt idx="100">
                  <c:v>26.4019467887205</c:v>
                </c:pt>
                <c:pt idx="101">
                  <c:v>26.4319773776831</c:v>
                </c:pt>
                <c:pt idx="102">
                  <c:v>26.4300649292018</c:v>
                </c:pt>
                <c:pt idx="103">
                  <c:v>26.461164808044</c:v>
                </c:pt>
                <c:pt idx="104">
                  <c:v>26.4497413483498</c:v>
                </c:pt>
                <c:pt idx="105">
                  <c:v>26.4078054271298</c:v>
                </c:pt>
                <c:pt idx="106">
                  <c:v>26.4088530860507</c:v>
                </c:pt>
                <c:pt idx="107">
                  <c:v>26.4448449017813</c:v>
                </c:pt>
                <c:pt idx="108">
                  <c:v>26.4654076676352</c:v>
                </c:pt>
                <c:pt idx="109">
                  <c:v>26.5104411529896</c:v>
                </c:pt>
                <c:pt idx="110">
                  <c:v>26.5410186106785</c:v>
                </c:pt>
                <c:pt idx="111">
                  <c:v>26.5770211467815</c:v>
                </c:pt>
                <c:pt idx="112">
                  <c:v>26.6045449608236</c:v>
                </c:pt>
                <c:pt idx="113">
                  <c:v>26.5962882641542</c:v>
                </c:pt>
                <c:pt idx="114">
                  <c:v>26.6544794553392</c:v>
                </c:pt>
                <c:pt idx="115">
                  <c:v>26.6478560332925</c:v>
                </c:pt>
                <c:pt idx="116">
                  <c:v>26.6242662524792</c:v>
                </c:pt>
                <c:pt idx="117">
                  <c:v>26.6634342176891</c:v>
                </c:pt>
                <c:pt idx="118">
                  <c:v>26.7224800455322</c:v>
                </c:pt>
                <c:pt idx="119">
                  <c:v>26.7474332249685</c:v>
                </c:pt>
                <c:pt idx="120">
                  <c:v>26.7948097465661</c:v>
                </c:pt>
                <c:pt idx="121">
                  <c:v>26.8082126278862</c:v>
                </c:pt>
                <c:pt idx="122">
                  <c:v>26.854855521238</c:v>
                </c:pt>
                <c:pt idx="123">
                  <c:v>26.8952142033198</c:v>
                </c:pt>
                <c:pt idx="124">
                  <c:v>26.9688395252317</c:v>
                </c:pt>
                <c:pt idx="125">
                  <c:v>27.022288273773</c:v>
                </c:pt>
                <c:pt idx="126">
                  <c:v>27.0485600443649</c:v>
                </c:pt>
                <c:pt idx="127">
                  <c:v>27.0131607316828</c:v>
                </c:pt>
              </c:numCache>
            </c:numRef>
          </c:val>
          <c:smooth val="1"/>
        </c:ser>
        <c:ser>
          <c:idx val="3"/>
          <c:order val="3"/>
          <c:spPr>
            <a:solidFill>
              <a:srgbClr val="993366"/>
            </a:solidFill>
            <a:ln w="28800">
              <a:solidFill>
                <a:srgbClr val="99336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Sheet1!$A$45:$A$175</c:f>
              <c:strCache>
                <c:ptCount val="131"/>
                <c:pt idx="0">
                  <c:v>1895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1900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1905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1910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1915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1920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1925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1930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1935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1940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1945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1950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1955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1960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1965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1970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1975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1980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1985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1990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1995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2000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2005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>2010</c:v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2015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>2020</c:v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</c:strCache>
            </c:strRef>
          </c:cat>
          <c:val>
            <c:numRef>
              <c:f>Sheet1!$F$45:$F$175</c:f>
              <c:numCache>
                <c:formatCode>General</c:formatCode>
                <c:ptCount val="131"/>
                <c:pt idx="10">
                  <c:v>23.7208661435301</c:v>
                </c:pt>
                <c:pt idx="11">
                  <c:v>23.8700466222315</c:v>
                </c:pt>
                <c:pt idx="12">
                  <c:v>23.9968487632142</c:v>
                </c:pt>
                <c:pt idx="13">
                  <c:v>24.1021478074183</c:v>
                </c:pt>
                <c:pt idx="14">
                  <c:v>24.2082301738804</c:v>
                </c:pt>
                <c:pt idx="15">
                  <c:v>24.3388787702005</c:v>
                </c:pt>
                <c:pt idx="16">
                  <c:v>24.4543161264323</c:v>
                </c:pt>
                <c:pt idx="17">
                  <c:v>24.5570029682789</c:v>
                </c:pt>
                <c:pt idx="18">
                  <c:v>24.6665118904329</c:v>
                </c:pt>
                <c:pt idx="19">
                  <c:v>24.7936986770458</c:v>
                </c:pt>
                <c:pt idx="20">
                  <c:v>24.9115153844232</c:v>
                </c:pt>
                <c:pt idx="21">
                  <c:v>25.0068976216709</c:v>
                </c:pt>
                <c:pt idx="22">
                  <c:v>25.0770648246685</c:v>
                </c:pt>
                <c:pt idx="23">
                  <c:v>25.1697942813645</c:v>
                </c:pt>
                <c:pt idx="24">
                  <c:v>25.2711969681135</c:v>
                </c:pt>
                <c:pt idx="25">
                  <c:v>25.3710809280215</c:v>
                </c:pt>
                <c:pt idx="26">
                  <c:v>25.4633864947988</c:v>
                </c:pt>
                <c:pt idx="27">
                  <c:v>25.5629737864155</c:v>
                </c:pt>
                <c:pt idx="28">
                  <c:v>25.6625456430756</c:v>
                </c:pt>
                <c:pt idx="29">
                  <c:v>25.7661623335497</c:v>
                </c:pt>
                <c:pt idx="30">
                  <c:v>25.8567414330575</c:v>
                </c:pt>
                <c:pt idx="31">
                  <c:v>25.9195781497034</c:v>
                </c:pt>
                <c:pt idx="32">
                  <c:v>25.9696610838419</c:v>
                </c:pt>
                <c:pt idx="33">
                  <c:v>25.9927113467996</c:v>
                </c:pt>
                <c:pt idx="34">
                  <c:v>26.0253220061318</c:v>
                </c:pt>
                <c:pt idx="35">
                  <c:v>26.0721892713146</c:v>
                </c:pt>
                <c:pt idx="36">
                  <c:v>26.0981646540029</c:v>
                </c:pt>
                <c:pt idx="37">
                  <c:v>26.1264352932606</c:v>
                </c:pt>
                <c:pt idx="38">
                  <c:v>26.1530211583285</c:v>
                </c:pt>
                <c:pt idx="39">
                  <c:v>26.1851904054828</c:v>
                </c:pt>
                <c:pt idx="40">
                  <c:v>26.210949108649</c:v>
                </c:pt>
                <c:pt idx="41">
                  <c:v>26.2402309223215</c:v>
                </c:pt>
                <c:pt idx="42">
                  <c:v>26.2706791203215</c:v>
                </c:pt>
                <c:pt idx="43">
                  <c:v>26.2626675362559</c:v>
                </c:pt>
                <c:pt idx="44">
                  <c:v>26.2418269092047</c:v>
                </c:pt>
                <c:pt idx="45">
                  <c:v>26.2505365864765</c:v>
                </c:pt>
                <c:pt idx="46">
                  <c:v>26.2473049824287</c:v>
                </c:pt>
                <c:pt idx="47">
                  <c:v>26.2372900724516</c:v>
                </c:pt>
                <c:pt idx="48">
                  <c:v>26.2267389432751</c:v>
                </c:pt>
                <c:pt idx="49">
                  <c:v>26.232184799604</c:v>
                </c:pt>
                <c:pt idx="50">
                  <c:v>26.2280603227522</c:v>
                </c:pt>
                <c:pt idx="51">
                  <c:v>26.2195060554165</c:v>
                </c:pt>
                <c:pt idx="52">
                  <c:v>26.2070131933975</c:v>
                </c:pt>
                <c:pt idx="53">
                  <c:v>26.1985765846835</c:v>
                </c:pt>
                <c:pt idx="54">
                  <c:v>26.191372889042</c:v>
                </c:pt>
                <c:pt idx="55">
                  <c:v>26.1806200661296</c:v>
                </c:pt>
                <c:pt idx="56">
                  <c:v>26.1769295193888</c:v>
                </c:pt>
                <c:pt idx="57">
                  <c:v>26.164176568382</c:v>
                </c:pt>
                <c:pt idx="58">
                  <c:v>26.1700752993009</c:v>
                </c:pt>
                <c:pt idx="59">
                  <c:v>26.1717077470311</c:v>
                </c:pt>
                <c:pt idx="60">
                  <c:v>26.1647199886281</c:v>
                </c:pt>
                <c:pt idx="61">
                  <c:v>26.1453675650413</c:v>
                </c:pt>
                <c:pt idx="62">
                  <c:v>26.1532346186245</c:v>
                </c:pt>
                <c:pt idx="63">
                  <c:v>26.1693078657823</c:v>
                </c:pt>
                <c:pt idx="64">
                  <c:v>26.1833857259219</c:v>
                </c:pt>
                <c:pt idx="65">
                  <c:v>26.1773810887952</c:v>
                </c:pt>
                <c:pt idx="66">
                  <c:v>26.1872561240357</c:v>
                </c:pt>
                <c:pt idx="67">
                  <c:v>26.1822770680512</c:v>
                </c:pt>
                <c:pt idx="68">
                  <c:v>26.1846958787344</c:v>
                </c:pt>
                <c:pt idx="69">
                  <c:v>26.1691748560852</c:v>
                </c:pt>
                <c:pt idx="70">
                  <c:v>26.163592173516</c:v>
                </c:pt>
                <c:pt idx="71">
                  <c:v>26.1622506644211</c:v>
                </c:pt>
                <c:pt idx="72">
                  <c:v>26.1848131729655</c:v>
                </c:pt>
                <c:pt idx="73">
                  <c:v>26.1755199363761</c:v>
                </c:pt>
                <c:pt idx="74">
                  <c:v>26.1731071153868</c:v>
                </c:pt>
                <c:pt idx="75">
                  <c:v>26.181554357317</c:v>
                </c:pt>
                <c:pt idx="76">
                  <c:v>26.1758345983713</c:v>
                </c:pt>
                <c:pt idx="77">
                  <c:v>26.1853128425546</c:v>
                </c:pt>
                <c:pt idx="78">
                  <c:v>26.1872899495225</c:v>
                </c:pt>
                <c:pt idx="79">
                  <c:v>26.1810640864935</c:v>
                </c:pt>
                <c:pt idx="80">
                  <c:v>26.1859234063534</c:v>
                </c:pt>
                <c:pt idx="81">
                  <c:v>26.1766124798297</c:v>
                </c:pt>
                <c:pt idx="82">
                  <c:v>26.1826494922814</c:v>
                </c:pt>
                <c:pt idx="83">
                  <c:v>26.1708975572905</c:v>
                </c:pt>
                <c:pt idx="84">
                  <c:v>26.1865424499695</c:v>
                </c:pt>
                <c:pt idx="85">
                  <c:v>26.2001135594527</c:v>
                </c:pt>
                <c:pt idx="86">
                  <c:v>26.2082114172153</c:v>
                </c:pt>
                <c:pt idx="87">
                  <c:v>26.2158436341465</c:v>
                </c:pt>
                <c:pt idx="88">
                  <c:v>26.222926329087</c:v>
                </c:pt>
                <c:pt idx="89">
                  <c:v>26.2166362667014</c:v>
                </c:pt>
                <c:pt idx="90">
                  <c:v>26.2224784708322</c:v>
                </c:pt>
                <c:pt idx="91">
                  <c:v>26.2174955915151</c:v>
                </c:pt>
                <c:pt idx="92">
                  <c:v>26.2179321084043</c:v>
                </c:pt>
                <c:pt idx="93">
                  <c:v>26.2214434752058</c:v>
                </c:pt>
                <c:pt idx="94">
                  <c:v>26.2254611025955</c:v>
                </c:pt>
                <c:pt idx="95">
                  <c:v>26.2216593206459</c:v>
                </c:pt>
                <c:pt idx="96">
                  <c:v>26.2382588263143</c:v>
                </c:pt>
                <c:pt idx="97">
                  <c:v>26.2308584868621</c:v>
                </c:pt>
                <c:pt idx="98">
                  <c:v>26.2382662319017</c:v>
                </c:pt>
                <c:pt idx="99">
                  <c:v>26.2480919470523</c:v>
                </c:pt>
                <c:pt idx="100">
                  <c:v>26.248342375374</c:v>
                </c:pt>
                <c:pt idx="101">
                  <c:v>26.2592757226934</c:v>
                </c:pt>
                <c:pt idx="102">
                  <c:v>26.2684927054879</c:v>
                </c:pt>
                <c:pt idx="103">
                  <c:v>26.2767400246017</c:v>
                </c:pt>
                <c:pt idx="104">
                  <c:v>26.2896378524914</c:v>
                </c:pt>
                <c:pt idx="105">
                  <c:v>26.295032417408</c:v>
                </c:pt>
                <c:pt idx="106">
                  <c:v>26.2975886845621</c:v>
                </c:pt>
                <c:pt idx="107">
                  <c:v>26.3205765360085</c:v>
                </c:pt>
                <c:pt idx="108">
                  <c:v>26.3333157043625</c:v>
                </c:pt>
                <c:pt idx="109">
                  <c:v>26.3469421743632</c:v>
                </c:pt>
                <c:pt idx="110">
                  <c:v>26.3734254376755</c:v>
                </c:pt>
                <c:pt idx="111">
                  <c:v>26.4010690651006</c:v>
                </c:pt>
                <c:pt idx="112">
                  <c:v>26.4079124465928</c:v>
                </c:pt>
                <c:pt idx="113">
                  <c:v>26.4119738158496</c:v>
                </c:pt>
                <c:pt idx="114">
                  <c:v>26.427193717892</c:v>
                </c:pt>
                <c:pt idx="115">
                  <c:v>26.4383568079778</c:v>
                </c:pt>
                <c:pt idx="116">
                  <c:v>26.4330148367307</c:v>
                </c:pt>
                <c:pt idx="117">
                  <c:v>26.4419760971902</c:v>
                </c:pt>
                <c:pt idx="118">
                  <c:v>26.4698910070022</c:v>
                </c:pt>
                <c:pt idx="119">
                  <c:v>26.4972855705574</c:v>
                </c:pt>
                <c:pt idx="120">
                  <c:v>26.5118486837544</c:v>
                </c:pt>
                <c:pt idx="121">
                  <c:v>26.5338825532797</c:v>
                </c:pt>
                <c:pt idx="122">
                  <c:v>26.5554807402709</c:v>
                </c:pt>
                <c:pt idx="123">
                  <c:v>26.5909983449633</c:v>
                </c:pt>
                <c:pt idx="124">
                  <c:v>26.6208550696291</c:v>
                </c:pt>
                <c:pt idx="125">
                  <c:v>26.6399000559861</c:v>
                </c:pt>
                <c:pt idx="126">
                  <c:v>26.658242798276</c:v>
                </c:pt>
                <c:pt idx="127">
                  <c:v>26.6534307770934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28314109"/>
        <c:axId val="33377388"/>
      </c:lineChart>
      <c:catAx>
        <c:axId val="28314109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3377388"/>
        <c:crosses val="autoZero"/>
        <c:auto val="1"/>
        <c:lblAlgn val="ctr"/>
        <c:lblOffset val="100"/>
        <c:noMultiLvlLbl val="0"/>
      </c:catAx>
      <c:valAx>
        <c:axId val="33377388"/>
        <c:scaling>
          <c:orientation val="minMax"/>
          <c:max val="27.5"/>
          <c:min val="25.7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8314109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8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20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2000" spc="-1" strike="noStrike">
                <a:solidFill>
                  <a:srgbClr val="000000"/>
                </a:solidFill>
                <a:latin typeface="Arial"/>
              </a:rPr>
              <a:t>AUSTRALIA - ANNUAL MINIMUM MAXIMUMS AND TRENDLINE  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004586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Sheet1!$A$26:$A$175</c:f>
              <c:strCache>
                <c:ptCount val="15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1880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>1885</c:v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>1890</c:v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>1895</c:v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>1900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>1905</c:v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>1910</c:v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1915</c:v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>1920</c:v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>1925</c:v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>1930</c:v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>1935</c:v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>1940</c:v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>1945</c:v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1950</c:v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>1955</c:v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>1960</c:v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>1965</c:v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>1970</c:v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>1975</c:v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>1980</c:v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>1985</c:v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>1990</c:v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>1995</c:v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>2000</c:v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>2005</c:v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/>
                </c:pt>
                <c:pt idx="134">
                  <c:v>2010</c:v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>2015</c:v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/>
                </c:pt>
                <c:pt idx="144">
                  <c:v>2020</c:v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</c:strCache>
            </c:strRef>
          </c:cat>
          <c:val>
            <c:numRef>
              <c:f>Sheet1!$J$26:$J$175</c:f>
              <c:numCache>
                <c:formatCode>General</c:formatCode>
                <c:ptCount val="150"/>
                <c:pt idx="0">
                  <c:v>19.1</c:v>
                </c:pt>
                <c:pt idx="1">
                  <c:v>17.4</c:v>
                </c:pt>
                <c:pt idx="2">
                  <c:v>20</c:v>
                </c:pt>
                <c:pt idx="3">
                  <c:v>20.5</c:v>
                </c:pt>
                <c:pt idx="4">
                  <c:v>20</c:v>
                </c:pt>
                <c:pt idx="5">
                  <c:v>19.3</c:v>
                </c:pt>
                <c:pt idx="6">
                  <c:v>15.4</c:v>
                </c:pt>
                <c:pt idx="7">
                  <c:v>21.8</c:v>
                </c:pt>
                <c:pt idx="8">
                  <c:v>17.9</c:v>
                </c:pt>
                <c:pt idx="9">
                  <c:v>17.8</c:v>
                </c:pt>
                <c:pt idx="10">
                  <c:v>19.2</c:v>
                </c:pt>
                <c:pt idx="11">
                  <c:v>19.5</c:v>
                </c:pt>
                <c:pt idx="12">
                  <c:v>20.3</c:v>
                </c:pt>
                <c:pt idx="13">
                  <c:v>19.7</c:v>
                </c:pt>
                <c:pt idx="14">
                  <c:v>18.7</c:v>
                </c:pt>
                <c:pt idx="15">
                  <c:v>17.3</c:v>
                </c:pt>
                <c:pt idx="16">
                  <c:v>20.9</c:v>
                </c:pt>
                <c:pt idx="17">
                  <c:v>17.7</c:v>
                </c:pt>
                <c:pt idx="18">
                  <c:v>19.3</c:v>
                </c:pt>
                <c:pt idx="19">
                  <c:v>16.3</c:v>
                </c:pt>
                <c:pt idx="20">
                  <c:v>19.1</c:v>
                </c:pt>
                <c:pt idx="21">
                  <c:v>20.3</c:v>
                </c:pt>
                <c:pt idx="22">
                  <c:v>19.4</c:v>
                </c:pt>
                <c:pt idx="23">
                  <c:v>17.5</c:v>
                </c:pt>
                <c:pt idx="24">
                  <c:v>16.9</c:v>
                </c:pt>
                <c:pt idx="25">
                  <c:v>16.6</c:v>
                </c:pt>
                <c:pt idx="26">
                  <c:v>20.7</c:v>
                </c:pt>
                <c:pt idx="27">
                  <c:v>18.5</c:v>
                </c:pt>
                <c:pt idx="28">
                  <c:v>18.2</c:v>
                </c:pt>
                <c:pt idx="29">
                  <c:v>18.1</c:v>
                </c:pt>
                <c:pt idx="30">
                  <c:v>21</c:v>
                </c:pt>
                <c:pt idx="31">
                  <c:v>19.4</c:v>
                </c:pt>
                <c:pt idx="32">
                  <c:v>17.2</c:v>
                </c:pt>
                <c:pt idx="33">
                  <c:v>18.2</c:v>
                </c:pt>
                <c:pt idx="34">
                  <c:v>17.7</c:v>
                </c:pt>
                <c:pt idx="35">
                  <c:v>19.2</c:v>
                </c:pt>
                <c:pt idx="36">
                  <c:v>17.4</c:v>
                </c:pt>
                <c:pt idx="37">
                  <c:v>17.3</c:v>
                </c:pt>
                <c:pt idx="38">
                  <c:v>18.2</c:v>
                </c:pt>
                <c:pt idx="39">
                  <c:v>21.4</c:v>
                </c:pt>
                <c:pt idx="40">
                  <c:v>17.4</c:v>
                </c:pt>
                <c:pt idx="41">
                  <c:v>18.6</c:v>
                </c:pt>
                <c:pt idx="42">
                  <c:v>17.8</c:v>
                </c:pt>
                <c:pt idx="43">
                  <c:v>19.5</c:v>
                </c:pt>
                <c:pt idx="44">
                  <c:v>17.3</c:v>
                </c:pt>
                <c:pt idx="45">
                  <c:v>19.4</c:v>
                </c:pt>
                <c:pt idx="46">
                  <c:v>17.8</c:v>
                </c:pt>
                <c:pt idx="47">
                  <c:v>18.1</c:v>
                </c:pt>
                <c:pt idx="48">
                  <c:v>19.2</c:v>
                </c:pt>
                <c:pt idx="49">
                  <c:v>17.8</c:v>
                </c:pt>
                <c:pt idx="50">
                  <c:v>19</c:v>
                </c:pt>
                <c:pt idx="51">
                  <c:v>18.8</c:v>
                </c:pt>
                <c:pt idx="52">
                  <c:v>18.3</c:v>
                </c:pt>
                <c:pt idx="53">
                  <c:v>17.7</c:v>
                </c:pt>
                <c:pt idx="54">
                  <c:v>20.5</c:v>
                </c:pt>
                <c:pt idx="55">
                  <c:v>17.6</c:v>
                </c:pt>
                <c:pt idx="56">
                  <c:v>17.8</c:v>
                </c:pt>
                <c:pt idx="57">
                  <c:v>17.6</c:v>
                </c:pt>
                <c:pt idx="58">
                  <c:v>18.4</c:v>
                </c:pt>
                <c:pt idx="59">
                  <c:v>17.9</c:v>
                </c:pt>
                <c:pt idx="60">
                  <c:v>18</c:v>
                </c:pt>
                <c:pt idx="61">
                  <c:v>17.8</c:v>
                </c:pt>
                <c:pt idx="62">
                  <c:v>18.2</c:v>
                </c:pt>
                <c:pt idx="63">
                  <c:v>16</c:v>
                </c:pt>
                <c:pt idx="64">
                  <c:v>19.7</c:v>
                </c:pt>
                <c:pt idx="65">
                  <c:v>18.4</c:v>
                </c:pt>
                <c:pt idx="66">
                  <c:v>19.2833333333333</c:v>
                </c:pt>
                <c:pt idx="67">
                  <c:v>18.7</c:v>
                </c:pt>
                <c:pt idx="68">
                  <c:v>18.3</c:v>
                </c:pt>
                <c:pt idx="69">
                  <c:v>17.9</c:v>
                </c:pt>
                <c:pt idx="70">
                  <c:v>18.8</c:v>
                </c:pt>
                <c:pt idx="71">
                  <c:v>19.6</c:v>
                </c:pt>
                <c:pt idx="72">
                  <c:v>18.8</c:v>
                </c:pt>
                <c:pt idx="73">
                  <c:v>15.7</c:v>
                </c:pt>
                <c:pt idx="74">
                  <c:v>16.5</c:v>
                </c:pt>
                <c:pt idx="75">
                  <c:v>19.6</c:v>
                </c:pt>
                <c:pt idx="76">
                  <c:v>17.6</c:v>
                </c:pt>
                <c:pt idx="77">
                  <c:v>19.4</c:v>
                </c:pt>
                <c:pt idx="78">
                  <c:v>18.8</c:v>
                </c:pt>
                <c:pt idx="79">
                  <c:v>16.8</c:v>
                </c:pt>
                <c:pt idx="80">
                  <c:v>17.3</c:v>
                </c:pt>
                <c:pt idx="81">
                  <c:v>16.1</c:v>
                </c:pt>
                <c:pt idx="82">
                  <c:v>19.2</c:v>
                </c:pt>
                <c:pt idx="83">
                  <c:v>19</c:v>
                </c:pt>
                <c:pt idx="84">
                  <c:v>19.1</c:v>
                </c:pt>
                <c:pt idx="85">
                  <c:v>18.3</c:v>
                </c:pt>
                <c:pt idx="86">
                  <c:v>19</c:v>
                </c:pt>
                <c:pt idx="87">
                  <c:v>19.5</c:v>
                </c:pt>
                <c:pt idx="88">
                  <c:v>20.4833333333333</c:v>
                </c:pt>
                <c:pt idx="89">
                  <c:v>18</c:v>
                </c:pt>
                <c:pt idx="90">
                  <c:v>17.9</c:v>
                </c:pt>
                <c:pt idx="91">
                  <c:v>18.3</c:v>
                </c:pt>
                <c:pt idx="92">
                  <c:v>16.4</c:v>
                </c:pt>
                <c:pt idx="93">
                  <c:v>19.4</c:v>
                </c:pt>
                <c:pt idx="94">
                  <c:v>19.7</c:v>
                </c:pt>
                <c:pt idx="95">
                  <c:v>17.9</c:v>
                </c:pt>
                <c:pt idx="96">
                  <c:v>20.1</c:v>
                </c:pt>
                <c:pt idx="97">
                  <c:v>19.1</c:v>
                </c:pt>
                <c:pt idx="98">
                  <c:v>19.3</c:v>
                </c:pt>
                <c:pt idx="99">
                  <c:v>20.2</c:v>
                </c:pt>
                <c:pt idx="100">
                  <c:v>19.5</c:v>
                </c:pt>
                <c:pt idx="101">
                  <c:v>19.3</c:v>
                </c:pt>
                <c:pt idx="102">
                  <c:v>18.3</c:v>
                </c:pt>
                <c:pt idx="103">
                  <c:v>19.7</c:v>
                </c:pt>
                <c:pt idx="104">
                  <c:v>19.5</c:v>
                </c:pt>
                <c:pt idx="105">
                  <c:v>18.2</c:v>
                </c:pt>
                <c:pt idx="106">
                  <c:v>18.1</c:v>
                </c:pt>
                <c:pt idx="107">
                  <c:v>17.5</c:v>
                </c:pt>
                <c:pt idx="108">
                  <c:v>17.6</c:v>
                </c:pt>
                <c:pt idx="109">
                  <c:v>17.8</c:v>
                </c:pt>
                <c:pt idx="110">
                  <c:v>17.6</c:v>
                </c:pt>
                <c:pt idx="111">
                  <c:v>18.5</c:v>
                </c:pt>
                <c:pt idx="112">
                  <c:v>19.4</c:v>
                </c:pt>
                <c:pt idx="113">
                  <c:v>16.9</c:v>
                </c:pt>
                <c:pt idx="114">
                  <c:v>17.4</c:v>
                </c:pt>
                <c:pt idx="115">
                  <c:v>19.9</c:v>
                </c:pt>
                <c:pt idx="116">
                  <c:v>19.1</c:v>
                </c:pt>
                <c:pt idx="117">
                  <c:v>18.9</c:v>
                </c:pt>
                <c:pt idx="118">
                  <c:v>19.3</c:v>
                </c:pt>
                <c:pt idx="119">
                  <c:v>19.5</c:v>
                </c:pt>
                <c:pt idx="120">
                  <c:v>19.7</c:v>
                </c:pt>
                <c:pt idx="121">
                  <c:v>18.9</c:v>
                </c:pt>
                <c:pt idx="122">
                  <c:v>16.9</c:v>
                </c:pt>
                <c:pt idx="123">
                  <c:v>19.8</c:v>
                </c:pt>
                <c:pt idx="124">
                  <c:v>18.9</c:v>
                </c:pt>
                <c:pt idx="125">
                  <c:v>19.3</c:v>
                </c:pt>
                <c:pt idx="126">
                  <c:v>20.6</c:v>
                </c:pt>
                <c:pt idx="127">
                  <c:v>20</c:v>
                </c:pt>
                <c:pt idx="128">
                  <c:v>19.3</c:v>
                </c:pt>
                <c:pt idx="129">
                  <c:v>19.5</c:v>
                </c:pt>
                <c:pt idx="130">
                  <c:v>18.7</c:v>
                </c:pt>
                <c:pt idx="131">
                  <c:v>16.4</c:v>
                </c:pt>
                <c:pt idx="132">
                  <c:v>18.8</c:v>
                </c:pt>
                <c:pt idx="133">
                  <c:v>20</c:v>
                </c:pt>
                <c:pt idx="134">
                  <c:v>18.5</c:v>
                </c:pt>
                <c:pt idx="135">
                  <c:v>19.2</c:v>
                </c:pt>
                <c:pt idx="136">
                  <c:v>18.5</c:v>
                </c:pt>
                <c:pt idx="137">
                  <c:v>19.2</c:v>
                </c:pt>
                <c:pt idx="138">
                  <c:v>19.4</c:v>
                </c:pt>
                <c:pt idx="139">
                  <c:v>19</c:v>
                </c:pt>
                <c:pt idx="140">
                  <c:v>18.5</c:v>
                </c:pt>
                <c:pt idx="141">
                  <c:v>20.6</c:v>
                </c:pt>
                <c:pt idx="142">
                  <c:v>20.1</c:v>
                </c:pt>
                <c:pt idx="143">
                  <c:v>19.7</c:v>
                </c:pt>
                <c:pt idx="144">
                  <c:v>19.6</c:v>
                </c:pt>
                <c:pt idx="145">
                  <c:v>19.5</c:v>
                </c:pt>
                <c:pt idx="146">
                  <c:v>17.6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71213704"/>
        <c:axId val="72839764"/>
      </c:lineChart>
      <c:catAx>
        <c:axId val="71213704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2839764"/>
        <c:crosses val="autoZero"/>
        <c:auto val="1"/>
        <c:lblAlgn val="ctr"/>
        <c:lblOffset val="100"/>
        <c:noMultiLvlLbl val="0"/>
      </c:catAx>
      <c:valAx>
        <c:axId val="72839764"/>
        <c:scaling>
          <c:orientation val="minMax"/>
          <c:max val="22"/>
          <c:min val="1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1213704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8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20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2000" spc="-1" strike="noStrike">
                <a:solidFill>
                  <a:srgbClr val="000000"/>
                </a:solidFill>
                <a:latin typeface="Arial"/>
              </a:rPr>
              <a:t>AUSTRALIA - ANNUAL MINIMUMS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004586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Sheet1!$A$240:$A$375</c:f>
              <c:strCache>
                <c:ptCount val="136"/>
                <c:pt idx="0">
                  <c:v>1890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1895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1900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1905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1910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1915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1920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1925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1930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1935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1940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1945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1950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1955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1960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1965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1970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1975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1980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1985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1990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1995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2000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>2005</c:v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2010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>2015</c:v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>2020</c:v>
                </c:pt>
                <c:pt idx="131">
                  <c:v/>
                </c:pt>
                <c:pt idx="132">
                  <c:v/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</c:strCache>
            </c:strRef>
          </c:cat>
          <c:val>
            <c:numRef>
              <c:f>Sheet1!$B$240:$B$375</c:f>
              <c:numCache>
                <c:formatCode>General</c:formatCode>
                <c:ptCount val="136"/>
                <c:pt idx="0">
                  <c:v>14.640577335267</c:v>
                </c:pt>
                <c:pt idx="1">
                  <c:v>13.8202645293027</c:v>
                </c:pt>
                <c:pt idx="2">
                  <c:v>14.0268943496519</c:v>
                </c:pt>
                <c:pt idx="3">
                  <c:v>14.04185140703</c:v>
                </c:pt>
                <c:pt idx="4">
                  <c:v>13.9594690893253</c:v>
                </c:pt>
                <c:pt idx="5">
                  <c:v>13.8712879456778</c:v>
                </c:pt>
                <c:pt idx="6">
                  <c:v>13.7038893120877</c:v>
                </c:pt>
                <c:pt idx="7">
                  <c:v>14.0532934735345</c:v>
                </c:pt>
                <c:pt idx="8">
                  <c:v>14.3162903140939</c:v>
                </c:pt>
                <c:pt idx="9">
                  <c:v>14.0521648757082</c:v>
                </c:pt>
                <c:pt idx="10">
                  <c:v>14.4249724336568</c:v>
                </c:pt>
                <c:pt idx="11">
                  <c:v>13.9663827729038</c:v>
                </c:pt>
                <c:pt idx="12">
                  <c:v>13.5103556513167</c:v>
                </c:pt>
                <c:pt idx="13">
                  <c:v>13.7115818880647</c:v>
                </c:pt>
                <c:pt idx="14">
                  <c:v>13.5099660590539</c:v>
                </c:pt>
                <c:pt idx="15">
                  <c:v>13.3027986789119</c:v>
                </c:pt>
                <c:pt idx="16">
                  <c:v>14.2094797797215</c:v>
                </c:pt>
                <c:pt idx="17">
                  <c:v>13.664426008045</c:v>
                </c:pt>
                <c:pt idx="18">
                  <c:v>13.3420952685001</c:v>
                </c:pt>
                <c:pt idx="19">
                  <c:v>13.4738042729478</c:v>
                </c:pt>
                <c:pt idx="20">
                  <c:v>14.1201159706925</c:v>
                </c:pt>
                <c:pt idx="21">
                  <c:v>13.6503111046782</c:v>
                </c:pt>
                <c:pt idx="22">
                  <c:v>14.0574495104927</c:v>
                </c:pt>
                <c:pt idx="23">
                  <c:v>13.5265665213884</c:v>
                </c:pt>
                <c:pt idx="24">
                  <c:v>14.3654902364277</c:v>
                </c:pt>
                <c:pt idx="25">
                  <c:v>14.452227387359</c:v>
                </c:pt>
                <c:pt idx="26">
                  <c:v>13.9602888232094</c:v>
                </c:pt>
                <c:pt idx="27">
                  <c:v>13.4433721872076</c:v>
                </c:pt>
                <c:pt idx="28">
                  <c:v>13.6696115513052</c:v>
                </c:pt>
                <c:pt idx="29">
                  <c:v>13.8735993461747</c:v>
                </c:pt>
                <c:pt idx="30">
                  <c:v>13.9884293600012</c:v>
                </c:pt>
                <c:pt idx="31">
                  <c:v>14.3749424604565</c:v>
                </c:pt>
                <c:pt idx="32">
                  <c:v>13.6625385216371</c:v>
                </c:pt>
                <c:pt idx="33">
                  <c:v>13.8411990559863</c:v>
                </c:pt>
                <c:pt idx="34">
                  <c:v>13.5253938568299</c:v>
                </c:pt>
                <c:pt idx="35">
                  <c:v>13.5155736008831</c:v>
                </c:pt>
                <c:pt idx="36">
                  <c:v>13.9785239885549</c:v>
                </c:pt>
                <c:pt idx="37">
                  <c:v>13.6564187267959</c:v>
                </c:pt>
                <c:pt idx="38">
                  <c:v>14.0296080423855</c:v>
                </c:pt>
                <c:pt idx="39">
                  <c:v>13.3128111925728</c:v>
                </c:pt>
                <c:pt idx="40">
                  <c:v>14.1013502654333</c:v>
                </c:pt>
                <c:pt idx="41">
                  <c:v>13.7739704655698</c:v>
                </c:pt>
                <c:pt idx="42">
                  <c:v>13.8129149294197</c:v>
                </c:pt>
                <c:pt idx="43">
                  <c:v>13.9120755706528</c:v>
                </c:pt>
                <c:pt idx="44">
                  <c:v>13.9642042551667</c:v>
                </c:pt>
                <c:pt idx="45">
                  <c:v>13.5971008895895</c:v>
                </c:pt>
                <c:pt idx="46">
                  <c:v>13.9679351816429</c:v>
                </c:pt>
                <c:pt idx="47">
                  <c:v>13.8027011238099</c:v>
                </c:pt>
                <c:pt idx="48">
                  <c:v>14.2768640829123</c:v>
                </c:pt>
                <c:pt idx="49">
                  <c:v>13.9471387746468</c:v>
                </c:pt>
                <c:pt idx="50">
                  <c:v>13.7234013837192</c:v>
                </c:pt>
                <c:pt idx="51">
                  <c:v>13.7760293034133</c:v>
                </c:pt>
                <c:pt idx="52">
                  <c:v>14.2454023816095</c:v>
                </c:pt>
                <c:pt idx="53">
                  <c:v>13.5269687469769</c:v>
                </c:pt>
                <c:pt idx="54">
                  <c:v>13.5965289514524</c:v>
                </c:pt>
                <c:pt idx="55">
                  <c:v>14.0085439693916</c:v>
                </c:pt>
                <c:pt idx="56">
                  <c:v>13.3495288833079</c:v>
                </c:pt>
                <c:pt idx="57">
                  <c:v>14.0867555337504</c:v>
                </c:pt>
                <c:pt idx="58">
                  <c:v>13.6161973732578</c:v>
                </c:pt>
                <c:pt idx="59">
                  <c:v>13.4950075917281</c:v>
                </c:pt>
                <c:pt idx="60">
                  <c:v>13.9465849581894</c:v>
                </c:pt>
                <c:pt idx="61">
                  <c:v>13.705286280568</c:v>
                </c:pt>
                <c:pt idx="62">
                  <c:v>13.7436266190176</c:v>
                </c:pt>
                <c:pt idx="63">
                  <c:v>13.6340526582958</c:v>
                </c:pt>
                <c:pt idx="64">
                  <c:v>13.8007194563854</c:v>
                </c:pt>
                <c:pt idx="65">
                  <c:v>14.2476028553192</c:v>
                </c:pt>
                <c:pt idx="66">
                  <c:v>13.647459320603</c:v>
                </c:pt>
                <c:pt idx="67">
                  <c:v>13.8807686387671</c:v>
                </c:pt>
                <c:pt idx="68">
                  <c:v>14.2861399856544</c:v>
                </c:pt>
                <c:pt idx="69">
                  <c:v>14.3373402033419</c:v>
                </c:pt>
                <c:pt idx="70">
                  <c:v>13.6947934288121</c:v>
                </c:pt>
                <c:pt idx="71">
                  <c:v>14.1250971058068</c:v>
                </c:pt>
                <c:pt idx="72">
                  <c:v>14.2047540938245</c:v>
                </c:pt>
                <c:pt idx="73">
                  <c:v>14.3973236022691</c:v>
                </c:pt>
                <c:pt idx="74">
                  <c:v>14.072785548719</c:v>
                </c:pt>
                <c:pt idx="75">
                  <c:v>14.2085250814281</c:v>
                </c:pt>
                <c:pt idx="76">
                  <c:v>13.812945688034</c:v>
                </c:pt>
                <c:pt idx="77">
                  <c:v>13.9867081442931</c:v>
                </c:pt>
                <c:pt idx="78">
                  <c:v>14.0285009766289</c:v>
                </c:pt>
                <c:pt idx="79">
                  <c:v>14.0074111326259</c:v>
                </c:pt>
                <c:pt idx="80">
                  <c:v>13.9609320487895</c:v>
                </c:pt>
                <c:pt idx="81">
                  <c:v>14.0119197788577</c:v>
                </c:pt>
                <c:pt idx="82">
                  <c:v>14.064622023955</c:v>
                </c:pt>
                <c:pt idx="83">
                  <c:v>15.0049448819158</c:v>
                </c:pt>
                <c:pt idx="84">
                  <c:v>14.1016787868934</c:v>
                </c:pt>
                <c:pt idx="85">
                  <c:v>14.1442327957233</c:v>
                </c:pt>
                <c:pt idx="86">
                  <c:v>13.5639635777549</c:v>
                </c:pt>
                <c:pt idx="87">
                  <c:v>13.9797185477704</c:v>
                </c:pt>
                <c:pt idx="88">
                  <c:v>14.2008259460202</c:v>
                </c:pt>
                <c:pt idx="89">
                  <c:v>14.4260248964746</c:v>
                </c:pt>
                <c:pt idx="90">
                  <c:v>14.571426661689</c:v>
                </c:pt>
                <c:pt idx="91">
                  <c:v>14.4864332850363</c:v>
                </c:pt>
                <c:pt idx="92">
                  <c:v>13.9444000969039</c:v>
                </c:pt>
                <c:pt idx="93">
                  <c:v>14.587160923048</c:v>
                </c:pt>
                <c:pt idx="94">
                  <c:v>13.9215472332494</c:v>
                </c:pt>
                <c:pt idx="95">
                  <c:v>14.2216465761767</c:v>
                </c:pt>
                <c:pt idx="96">
                  <c:v>14.3277205610996</c:v>
                </c:pt>
                <c:pt idx="97">
                  <c:v>14.4142989760159</c:v>
                </c:pt>
                <c:pt idx="98">
                  <c:v>14.8558239561015</c:v>
                </c:pt>
                <c:pt idx="99">
                  <c:v>14.3639351290749</c:v>
                </c:pt>
                <c:pt idx="100">
                  <c:v>14.5623346766195</c:v>
                </c:pt>
                <c:pt idx="101">
                  <c:v>14.5874571784543</c:v>
                </c:pt>
                <c:pt idx="102">
                  <c:v>14.4324740018736</c:v>
                </c:pt>
                <c:pt idx="103">
                  <c:v>14.4301582518682</c:v>
                </c:pt>
                <c:pt idx="104">
                  <c:v>13.8622373646087</c:v>
                </c:pt>
                <c:pt idx="105">
                  <c:v>14.3362720582385</c:v>
                </c:pt>
                <c:pt idx="106">
                  <c:v>14.375539381247</c:v>
                </c:pt>
                <c:pt idx="107">
                  <c:v>14.2123748580778</c:v>
                </c:pt>
                <c:pt idx="108">
                  <c:v>14.7465058501921</c:v>
                </c:pt>
                <c:pt idx="109">
                  <c:v>14.3273311195896</c:v>
                </c:pt>
                <c:pt idx="110">
                  <c:v>14.1631496400038</c:v>
                </c:pt>
                <c:pt idx="111">
                  <c:v>13.8611408635185</c:v>
                </c:pt>
                <c:pt idx="112">
                  <c:v>13.8969852964429</c:v>
                </c:pt>
                <c:pt idx="113">
                  <c:v>14.3712560505888</c:v>
                </c:pt>
                <c:pt idx="114">
                  <c:v>14.2123786776347</c:v>
                </c:pt>
                <c:pt idx="115">
                  <c:v>14.5587698243286</c:v>
                </c:pt>
                <c:pt idx="116">
                  <c:v>14.1368130456362</c:v>
                </c:pt>
                <c:pt idx="117">
                  <c:v>14.4523124225067</c:v>
                </c:pt>
                <c:pt idx="118">
                  <c:v>14.0799797151778</c:v>
                </c:pt>
                <c:pt idx="119">
                  <c:v>14.4609993977647</c:v>
                </c:pt>
                <c:pt idx="120">
                  <c:v>14.4557393987894</c:v>
                </c:pt>
                <c:pt idx="121">
                  <c:v>14.1497423109368</c:v>
                </c:pt>
                <c:pt idx="122">
                  <c:v>13.847268817627</c:v>
                </c:pt>
                <c:pt idx="123">
                  <c:v>14.811017608312</c:v>
                </c:pt>
                <c:pt idx="124">
                  <c:v>14.599866135985</c:v>
                </c:pt>
                <c:pt idx="125">
                  <c:v>14.5198494350046</c:v>
                </c:pt>
                <c:pt idx="126">
                  <c:v>14.6961297089968</c:v>
                </c:pt>
                <c:pt idx="127">
                  <c:v>14.3693624308849</c:v>
                </c:pt>
                <c:pt idx="128">
                  <c:v>14.3512619040432</c:v>
                </c:pt>
                <c:pt idx="129">
                  <c:v>14.414010267725</c:v>
                </c:pt>
                <c:pt idx="130">
                  <c:v>14.6029323949222</c:v>
                </c:pt>
                <c:pt idx="131">
                  <c:v>14.5710853916362</c:v>
                </c:pt>
                <c:pt idx="132">
                  <c:v>14.6117940258831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52271242"/>
        <c:axId val="12672202"/>
      </c:lineChart>
      <c:catAx>
        <c:axId val="52271242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2672202"/>
        <c:crosses val="autoZero"/>
        <c:auto val="1"/>
        <c:lblAlgn val="ctr"/>
        <c:lblOffset val="100"/>
        <c:noMultiLvlLbl val="0"/>
      </c:catAx>
      <c:valAx>
        <c:axId val="12672202"/>
        <c:scaling>
          <c:orientation val="minMax"/>
          <c:max val="15"/>
          <c:min val="13.2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2271242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8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20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2000" spc="-1" strike="noStrike">
                <a:solidFill>
                  <a:srgbClr val="000000"/>
                </a:solidFill>
                <a:latin typeface="Arial"/>
              </a:rPr>
              <a:t>AUSTRALIA - RUNNING 5Y, 10Y, 20Y, 50Y STATEWIDE MINIMUMS AVERAGES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39934800325998"/>
          <c:y val="0.127801418439716"/>
          <c:w val="0.853467437208269"/>
          <c:h val="0.792198581560284"/>
        </c:manualLayout>
      </c:layout>
      <c:lineChart>
        <c:grouping val="standard"/>
        <c:varyColors val="0"/>
        <c:ser>
          <c:idx val="0"/>
          <c:order val="0"/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004586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Sheet1!$A$250:$A$375</c:f>
              <c:strCache>
                <c:ptCount val="126"/>
                <c:pt idx="0">
                  <c:v>1900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1905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1910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1915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1920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1925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1930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1935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1940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1945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1950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1955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1960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1965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1970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1975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1980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1985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1990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1995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2000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2005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2010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>2015</c:v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2020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</c:strCache>
            </c:strRef>
          </c:cat>
          <c:val>
            <c:numRef>
              <c:f>Sheet1!$C$250:$C$375</c:f>
              <c:numCache>
                <c:formatCode>General</c:formatCode>
                <c:ptCount val="126"/>
                <c:pt idx="0">
                  <c:v>14.1101220818162</c:v>
                </c:pt>
                <c:pt idx="1">
                  <c:v>14.1626207739794</c:v>
                </c:pt>
                <c:pt idx="2">
                  <c:v>14.0540332095359</c:v>
                </c:pt>
                <c:pt idx="3">
                  <c:v>13.93309152433</c:v>
                </c:pt>
                <c:pt idx="4">
                  <c:v>13.8246517609992</c:v>
                </c:pt>
                <c:pt idx="5">
                  <c:v>13.6002170100502</c:v>
                </c:pt>
                <c:pt idx="6">
                  <c:v>13.6488364114137</c:v>
                </c:pt>
                <c:pt idx="7">
                  <c:v>13.6796504827594</c:v>
                </c:pt>
                <c:pt idx="8">
                  <c:v>13.6057531588465</c:v>
                </c:pt>
                <c:pt idx="9">
                  <c:v>13.5985208016253</c:v>
                </c:pt>
                <c:pt idx="10">
                  <c:v>13.7619842599814</c:v>
                </c:pt>
                <c:pt idx="11">
                  <c:v>13.6501505249727</c:v>
                </c:pt>
                <c:pt idx="12">
                  <c:v>13.7287552254623</c:v>
                </c:pt>
                <c:pt idx="13">
                  <c:v>13.7656494760399</c:v>
                </c:pt>
                <c:pt idx="14">
                  <c:v>13.9439866687359</c:v>
                </c:pt>
                <c:pt idx="15">
                  <c:v>14.0104089520692</c:v>
                </c:pt>
                <c:pt idx="16">
                  <c:v>14.0724044957754</c:v>
                </c:pt>
                <c:pt idx="17">
                  <c:v>13.9495890311184</c:v>
                </c:pt>
                <c:pt idx="18">
                  <c:v>13.9781980371018</c:v>
                </c:pt>
                <c:pt idx="19">
                  <c:v>13.8798198590512</c:v>
                </c:pt>
                <c:pt idx="20">
                  <c:v>13.7870602535796</c:v>
                </c:pt>
                <c:pt idx="21">
                  <c:v>13.869990981029</c:v>
                </c:pt>
                <c:pt idx="22">
                  <c:v>13.9138242479149</c:v>
                </c:pt>
                <c:pt idx="23">
                  <c:v>13.9481417488512</c:v>
                </c:pt>
                <c:pt idx="24">
                  <c:v>13.8785006509822</c:v>
                </c:pt>
                <c:pt idx="25">
                  <c:v>13.7839294991586</c:v>
                </c:pt>
                <c:pt idx="26">
                  <c:v>13.7046458047783</c:v>
                </c:pt>
                <c:pt idx="27">
                  <c:v>13.70342184581</c:v>
                </c:pt>
                <c:pt idx="28">
                  <c:v>13.7411036430899</c:v>
                </c:pt>
                <c:pt idx="29">
                  <c:v>13.6985871102384</c:v>
                </c:pt>
                <c:pt idx="30">
                  <c:v>13.8157424431485</c:v>
                </c:pt>
                <c:pt idx="31">
                  <c:v>13.7748317385515</c:v>
                </c:pt>
                <c:pt idx="32">
                  <c:v>13.8061309790762</c:v>
                </c:pt>
                <c:pt idx="33">
                  <c:v>13.7826244847297</c:v>
                </c:pt>
                <c:pt idx="34">
                  <c:v>13.9129030972485</c:v>
                </c:pt>
                <c:pt idx="35">
                  <c:v>13.8120532220797</c:v>
                </c:pt>
                <c:pt idx="36">
                  <c:v>13.8508461652943</c:v>
                </c:pt>
                <c:pt idx="37">
                  <c:v>13.8488034041724</c:v>
                </c:pt>
                <c:pt idx="38">
                  <c:v>13.9217611066243</c:v>
                </c:pt>
                <c:pt idx="39">
                  <c:v>13.9183480105203</c:v>
                </c:pt>
                <c:pt idx="40">
                  <c:v>13.9436081093462</c:v>
                </c:pt>
                <c:pt idx="41">
                  <c:v>13.9052269337003</c:v>
                </c:pt>
                <c:pt idx="42">
                  <c:v>13.9937671852602</c:v>
                </c:pt>
                <c:pt idx="43">
                  <c:v>13.8437881180731</c:v>
                </c:pt>
                <c:pt idx="44">
                  <c:v>13.7736661534343</c:v>
                </c:pt>
                <c:pt idx="45">
                  <c:v>13.8306946705687</c:v>
                </c:pt>
                <c:pt idx="46">
                  <c:v>13.7453945865477</c:v>
                </c:pt>
                <c:pt idx="47">
                  <c:v>13.7136652169758</c:v>
                </c:pt>
                <c:pt idx="48">
                  <c:v>13.731510942232</c:v>
                </c:pt>
                <c:pt idx="49">
                  <c:v>13.7112066702872</c:v>
                </c:pt>
                <c:pt idx="50">
                  <c:v>13.6988148680467</c:v>
                </c:pt>
                <c:pt idx="51">
                  <c:v>13.7699663474987</c:v>
                </c:pt>
                <c:pt idx="52">
                  <c:v>13.7013405645522</c:v>
                </c:pt>
                <c:pt idx="53">
                  <c:v>13.7049116215598</c:v>
                </c:pt>
                <c:pt idx="54">
                  <c:v>13.7660539944912</c:v>
                </c:pt>
                <c:pt idx="55">
                  <c:v>13.8262575739172</c:v>
                </c:pt>
                <c:pt idx="56">
                  <c:v>13.8146921819242</c:v>
                </c:pt>
                <c:pt idx="57">
                  <c:v>13.8421205858741</c:v>
                </c:pt>
                <c:pt idx="58">
                  <c:v>13.9725380513458</c:v>
                </c:pt>
                <c:pt idx="59">
                  <c:v>14.0798622007371</c:v>
                </c:pt>
                <c:pt idx="60">
                  <c:v>13.9693003154357</c:v>
                </c:pt>
                <c:pt idx="61">
                  <c:v>14.0648278724765</c:v>
                </c:pt>
                <c:pt idx="62">
                  <c:v>14.1296249634879</c:v>
                </c:pt>
                <c:pt idx="63">
                  <c:v>14.1518616868109</c:v>
                </c:pt>
                <c:pt idx="64">
                  <c:v>14.0989507558863</c:v>
                </c:pt>
                <c:pt idx="65">
                  <c:v>14.2016970864095</c:v>
                </c:pt>
                <c:pt idx="66">
                  <c:v>14.1392668028549</c:v>
                </c:pt>
                <c:pt idx="67">
                  <c:v>14.0956576129487</c:v>
                </c:pt>
                <c:pt idx="68">
                  <c:v>14.0218930878206</c:v>
                </c:pt>
                <c:pt idx="69">
                  <c:v>14.008818204602</c:v>
                </c:pt>
                <c:pt idx="70">
                  <c:v>13.9592995980743</c:v>
                </c:pt>
                <c:pt idx="71">
                  <c:v>13.999094416239</c:v>
                </c:pt>
                <c:pt idx="72">
                  <c:v>14.0146771921714</c:v>
                </c:pt>
                <c:pt idx="73">
                  <c:v>14.2099659732288</c:v>
                </c:pt>
                <c:pt idx="74">
                  <c:v>14.2288195040823</c:v>
                </c:pt>
                <c:pt idx="75">
                  <c:v>14.265479653469</c:v>
                </c:pt>
                <c:pt idx="76">
                  <c:v>14.1758884132485</c:v>
                </c:pt>
                <c:pt idx="77">
                  <c:v>14.1589077180116</c:v>
                </c:pt>
                <c:pt idx="78">
                  <c:v>13.9980839308324</c:v>
                </c:pt>
                <c:pt idx="79">
                  <c:v>14.0629531527487</c:v>
                </c:pt>
                <c:pt idx="80">
                  <c:v>14.1483919259418</c:v>
                </c:pt>
                <c:pt idx="81">
                  <c:v>14.3328858673981</c:v>
                </c:pt>
                <c:pt idx="82">
                  <c:v>14.3258221772248</c:v>
                </c:pt>
                <c:pt idx="83">
                  <c:v>14.4030891726304</c:v>
                </c:pt>
                <c:pt idx="84">
                  <c:v>14.3021936399853</c:v>
                </c:pt>
                <c:pt idx="85">
                  <c:v>14.2322376228829</c:v>
                </c:pt>
                <c:pt idx="86">
                  <c:v>14.2004950780955</c:v>
                </c:pt>
                <c:pt idx="87">
                  <c:v>14.2944748539179</c:v>
                </c:pt>
                <c:pt idx="88">
                  <c:v>14.3482074605286</c:v>
                </c:pt>
                <c:pt idx="89">
                  <c:v>14.4366850396937</c:v>
                </c:pt>
                <c:pt idx="90">
                  <c:v>14.5048226597823</c:v>
                </c:pt>
                <c:pt idx="91">
                  <c:v>14.5567699832532</c:v>
                </c:pt>
                <c:pt idx="92">
                  <c:v>14.5604049884248</c:v>
                </c:pt>
                <c:pt idx="93">
                  <c:v>14.4752718475781</c:v>
                </c:pt>
                <c:pt idx="94">
                  <c:v>14.3749322946849</c:v>
                </c:pt>
                <c:pt idx="95">
                  <c:v>14.3297197710087</c:v>
                </c:pt>
                <c:pt idx="96">
                  <c:v>14.2873362115672</c:v>
                </c:pt>
                <c:pt idx="97">
                  <c:v>14.243316382808</c:v>
                </c:pt>
                <c:pt idx="98">
                  <c:v>14.3065859024728</c:v>
                </c:pt>
                <c:pt idx="99">
                  <c:v>14.399604653469</c:v>
                </c:pt>
                <c:pt idx="100">
                  <c:v>14.3649801698221</c:v>
                </c:pt>
                <c:pt idx="101">
                  <c:v>14.2621004662764</c:v>
                </c:pt>
                <c:pt idx="102">
                  <c:v>14.1990225539494</c:v>
                </c:pt>
                <c:pt idx="103">
                  <c:v>14.1239725940287</c:v>
                </c:pt>
                <c:pt idx="104">
                  <c:v>14.1009821056377</c:v>
                </c:pt>
                <c:pt idx="105">
                  <c:v>14.1801061425027</c:v>
                </c:pt>
                <c:pt idx="106">
                  <c:v>14.2352405789262</c:v>
                </c:pt>
                <c:pt idx="107">
                  <c:v>14.346306004139</c:v>
                </c:pt>
                <c:pt idx="108">
                  <c:v>14.2880507370568</c:v>
                </c:pt>
                <c:pt idx="109">
                  <c:v>14.3377748810828</c:v>
                </c:pt>
                <c:pt idx="110">
                  <c:v>14.317168795975</c:v>
                </c:pt>
                <c:pt idx="111">
                  <c:v>14.3197546490351</c:v>
                </c:pt>
                <c:pt idx="112">
                  <c:v>14.1987459280591</c:v>
                </c:pt>
                <c:pt idx="113">
                  <c:v>14.344953506686</c:v>
                </c:pt>
                <c:pt idx="114">
                  <c:v>14.37272685433</c:v>
                </c:pt>
                <c:pt idx="115">
                  <c:v>14.3855488615731</c:v>
                </c:pt>
                <c:pt idx="116">
                  <c:v>14.4948263411851</c:v>
                </c:pt>
                <c:pt idx="117">
                  <c:v>14.5992450638367</c:v>
                </c:pt>
                <c:pt idx="118">
                  <c:v>14.5072939229829</c:v>
                </c:pt>
                <c:pt idx="119">
                  <c:v>14.4701227493309</c:v>
                </c:pt>
                <c:pt idx="120">
                  <c:v>14.4867393413144</c:v>
                </c:pt>
                <c:pt idx="121">
                  <c:v>14.4617304778423</c:v>
                </c:pt>
                <c:pt idx="122">
                  <c:v>14.5102167968419</c:v>
                </c:pt>
              </c:numCache>
            </c:numRef>
          </c:val>
          <c:smooth val="1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Sheet1!$A$250:$A$375</c:f>
              <c:strCache>
                <c:ptCount val="126"/>
                <c:pt idx="0">
                  <c:v>1900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1905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1910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1915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1920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1925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1930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1935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1940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1945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1950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1955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1960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1965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1970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1975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1980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1985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1990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1995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2000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2005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2010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>2015</c:v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2020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</c:strCache>
            </c:strRef>
          </c:cat>
          <c:val>
            <c:numRef>
              <c:f>Sheet1!$D$250:$D$375</c:f>
              <c:numCache>
                <c:formatCode>General</c:formatCode>
                <c:ptCount val="126"/>
                <c:pt idx="0">
                  <c:v>14.0270377730069</c:v>
                </c:pt>
                <c:pt idx="1">
                  <c:v>14.041649597367</c:v>
                </c:pt>
                <c:pt idx="2">
                  <c:v>13.9899957275335</c:v>
                </c:pt>
                <c:pt idx="3">
                  <c:v>13.9569687756369</c:v>
                </c:pt>
                <c:pt idx="4">
                  <c:v>13.9120184726098</c:v>
                </c:pt>
                <c:pt idx="5">
                  <c:v>13.8551695459332</c:v>
                </c:pt>
                <c:pt idx="6">
                  <c:v>13.9057285926966</c:v>
                </c:pt>
                <c:pt idx="7">
                  <c:v>13.8668418461476</c:v>
                </c:pt>
                <c:pt idx="8">
                  <c:v>13.7694223415883</c:v>
                </c:pt>
                <c:pt idx="9">
                  <c:v>13.7115862813122</c:v>
                </c:pt>
                <c:pt idx="10">
                  <c:v>13.6811006350158</c:v>
                </c:pt>
                <c:pt idx="11">
                  <c:v>13.6494934681932</c:v>
                </c:pt>
                <c:pt idx="12">
                  <c:v>13.7042028541108</c:v>
                </c:pt>
                <c:pt idx="13">
                  <c:v>13.6857013174432</c:v>
                </c:pt>
                <c:pt idx="14">
                  <c:v>13.7712537351806</c:v>
                </c:pt>
                <c:pt idx="15">
                  <c:v>13.8861966060253</c:v>
                </c:pt>
                <c:pt idx="16">
                  <c:v>13.8612775103741</c:v>
                </c:pt>
                <c:pt idx="17">
                  <c:v>13.8391721282903</c:v>
                </c:pt>
                <c:pt idx="18">
                  <c:v>13.8719237565709</c:v>
                </c:pt>
                <c:pt idx="19">
                  <c:v>13.9119032638935</c:v>
                </c:pt>
                <c:pt idx="20">
                  <c:v>13.8987346028244</c:v>
                </c:pt>
                <c:pt idx="21">
                  <c:v>13.9711977384022</c:v>
                </c:pt>
                <c:pt idx="22">
                  <c:v>13.9317066395167</c:v>
                </c:pt>
                <c:pt idx="23">
                  <c:v>13.9631698929765</c:v>
                </c:pt>
                <c:pt idx="24">
                  <c:v>13.8791602550167</c:v>
                </c:pt>
                <c:pt idx="25">
                  <c:v>13.7854948763691</c:v>
                </c:pt>
                <c:pt idx="26">
                  <c:v>13.7873183929036</c:v>
                </c:pt>
                <c:pt idx="27">
                  <c:v>13.8086230468625</c:v>
                </c:pt>
                <c:pt idx="28">
                  <c:v>13.8446226959705</c:v>
                </c:pt>
                <c:pt idx="29">
                  <c:v>13.7885438806103</c:v>
                </c:pt>
                <c:pt idx="30">
                  <c:v>13.7998359711535</c:v>
                </c:pt>
                <c:pt idx="31">
                  <c:v>13.7397387716649</c:v>
                </c:pt>
                <c:pt idx="32">
                  <c:v>13.7547764124431</c:v>
                </c:pt>
                <c:pt idx="33">
                  <c:v>13.7618640639098</c:v>
                </c:pt>
                <c:pt idx="34">
                  <c:v>13.8057451037435</c:v>
                </c:pt>
                <c:pt idx="35">
                  <c:v>13.8138978326141</c:v>
                </c:pt>
                <c:pt idx="36">
                  <c:v>13.8128389519229</c:v>
                </c:pt>
                <c:pt idx="37">
                  <c:v>13.8274671916243</c:v>
                </c:pt>
                <c:pt idx="38">
                  <c:v>13.852192795677</c:v>
                </c:pt>
                <c:pt idx="39">
                  <c:v>13.9156255538844</c:v>
                </c:pt>
                <c:pt idx="40">
                  <c:v>13.877830665713</c:v>
                </c:pt>
                <c:pt idx="41">
                  <c:v>13.8780365494973</c:v>
                </c:pt>
                <c:pt idx="42">
                  <c:v>13.9212852947163</c:v>
                </c:pt>
                <c:pt idx="43">
                  <c:v>13.8827746123487</c:v>
                </c:pt>
                <c:pt idx="44">
                  <c:v>13.8460070819773</c:v>
                </c:pt>
                <c:pt idx="45">
                  <c:v>13.8871513899575</c:v>
                </c:pt>
                <c:pt idx="46">
                  <c:v>13.825310760124</c:v>
                </c:pt>
                <c:pt idx="47">
                  <c:v>13.853716201118</c:v>
                </c:pt>
                <c:pt idx="48">
                  <c:v>13.7876495301526</c:v>
                </c:pt>
                <c:pt idx="49">
                  <c:v>13.7424364118607</c:v>
                </c:pt>
                <c:pt idx="50">
                  <c:v>13.7647547693077</c:v>
                </c:pt>
                <c:pt idx="51">
                  <c:v>13.7576804670232</c:v>
                </c:pt>
                <c:pt idx="52">
                  <c:v>13.707502890764</c:v>
                </c:pt>
                <c:pt idx="53">
                  <c:v>13.7182112818959</c:v>
                </c:pt>
                <c:pt idx="54">
                  <c:v>13.7386303323892</c:v>
                </c:pt>
                <c:pt idx="55">
                  <c:v>13.762536220982</c:v>
                </c:pt>
                <c:pt idx="56">
                  <c:v>13.7923292647115</c:v>
                </c:pt>
                <c:pt idx="57">
                  <c:v>13.7717305752131</c:v>
                </c:pt>
                <c:pt idx="58">
                  <c:v>13.8387248364528</c:v>
                </c:pt>
                <c:pt idx="59">
                  <c:v>13.9229580976142</c:v>
                </c:pt>
                <c:pt idx="60">
                  <c:v>13.8977789446765</c:v>
                </c:pt>
                <c:pt idx="61">
                  <c:v>13.9397600272003</c:v>
                </c:pt>
                <c:pt idx="62">
                  <c:v>13.985872774681</c:v>
                </c:pt>
                <c:pt idx="63">
                  <c:v>14.0621998690784</c:v>
                </c:pt>
                <c:pt idx="64">
                  <c:v>14.0894064783117</c:v>
                </c:pt>
                <c:pt idx="65">
                  <c:v>14.0854987009226</c:v>
                </c:pt>
                <c:pt idx="66">
                  <c:v>14.1020473376657</c:v>
                </c:pt>
                <c:pt idx="67">
                  <c:v>14.1126412882183</c:v>
                </c:pt>
                <c:pt idx="68">
                  <c:v>14.0868773873157</c:v>
                </c:pt>
                <c:pt idx="69">
                  <c:v>14.0538844802442</c:v>
                </c:pt>
                <c:pt idx="70">
                  <c:v>14.0804983422419</c:v>
                </c:pt>
                <c:pt idx="71">
                  <c:v>14.069180609547</c:v>
                </c:pt>
                <c:pt idx="72">
                  <c:v>14.05516740256</c:v>
                </c:pt>
                <c:pt idx="73">
                  <c:v>14.1159295305247</c:v>
                </c:pt>
                <c:pt idx="74">
                  <c:v>14.1188188543421</c:v>
                </c:pt>
                <c:pt idx="75">
                  <c:v>14.1123896257717</c:v>
                </c:pt>
                <c:pt idx="76">
                  <c:v>14.0874914147437</c:v>
                </c:pt>
                <c:pt idx="77">
                  <c:v>14.0867924550915</c:v>
                </c:pt>
                <c:pt idx="78">
                  <c:v>14.1040249520306</c:v>
                </c:pt>
                <c:pt idx="79">
                  <c:v>14.1458863284155</c:v>
                </c:pt>
                <c:pt idx="80">
                  <c:v>14.2069357897054</c:v>
                </c:pt>
                <c:pt idx="81">
                  <c:v>14.2543871403233</c:v>
                </c:pt>
                <c:pt idx="82">
                  <c:v>14.2423649476182</c:v>
                </c:pt>
                <c:pt idx="83">
                  <c:v>14.2005865517314</c:v>
                </c:pt>
                <c:pt idx="84">
                  <c:v>14.182573396367</c:v>
                </c:pt>
                <c:pt idx="85">
                  <c:v>14.1903147744123</c:v>
                </c:pt>
                <c:pt idx="86">
                  <c:v>14.2666904727468</c:v>
                </c:pt>
                <c:pt idx="87">
                  <c:v>14.3101485155714</c:v>
                </c:pt>
                <c:pt idx="88">
                  <c:v>14.3756483165795</c:v>
                </c:pt>
                <c:pt idx="89">
                  <c:v>14.3694393398395</c:v>
                </c:pt>
                <c:pt idx="90">
                  <c:v>14.3685301413326</c:v>
                </c:pt>
                <c:pt idx="91">
                  <c:v>14.3786325306744</c:v>
                </c:pt>
                <c:pt idx="92">
                  <c:v>14.4274399211713</c:v>
                </c:pt>
                <c:pt idx="93">
                  <c:v>14.4117396540534</c:v>
                </c:pt>
                <c:pt idx="94">
                  <c:v>14.4058086671893</c:v>
                </c:pt>
                <c:pt idx="95">
                  <c:v>14.4172712153955</c:v>
                </c:pt>
                <c:pt idx="96">
                  <c:v>14.4220530974102</c:v>
                </c:pt>
                <c:pt idx="97">
                  <c:v>14.4018606856164</c:v>
                </c:pt>
                <c:pt idx="98">
                  <c:v>14.3909288750255</c:v>
                </c:pt>
                <c:pt idx="99">
                  <c:v>14.3872684740769</c:v>
                </c:pt>
                <c:pt idx="100">
                  <c:v>14.3473499704154</c:v>
                </c:pt>
                <c:pt idx="101">
                  <c:v>14.2747183389218</c:v>
                </c:pt>
                <c:pt idx="102">
                  <c:v>14.2211694683787</c:v>
                </c:pt>
                <c:pt idx="103">
                  <c:v>14.2152792482508</c:v>
                </c:pt>
                <c:pt idx="104">
                  <c:v>14.2502933795534</c:v>
                </c:pt>
                <c:pt idx="105">
                  <c:v>14.2725431561624</c:v>
                </c:pt>
                <c:pt idx="106">
                  <c:v>14.2486705226013</c:v>
                </c:pt>
                <c:pt idx="107">
                  <c:v>14.2726642790442</c:v>
                </c:pt>
                <c:pt idx="108">
                  <c:v>14.2060116655428</c:v>
                </c:pt>
                <c:pt idx="109">
                  <c:v>14.2193784933603</c:v>
                </c:pt>
                <c:pt idx="110">
                  <c:v>14.2486374692388</c:v>
                </c:pt>
                <c:pt idx="111">
                  <c:v>14.2774976139807</c:v>
                </c:pt>
                <c:pt idx="112">
                  <c:v>14.2725259660991</c:v>
                </c:pt>
                <c:pt idx="113">
                  <c:v>14.3165021218714</c:v>
                </c:pt>
                <c:pt idx="114">
                  <c:v>14.3552508677064</c:v>
                </c:pt>
                <c:pt idx="115">
                  <c:v>14.351358828774</c:v>
                </c:pt>
                <c:pt idx="116">
                  <c:v>14.4072904951101</c:v>
                </c:pt>
                <c:pt idx="117">
                  <c:v>14.3989954959479</c:v>
                </c:pt>
                <c:pt idx="118">
                  <c:v>14.4261237148344</c:v>
                </c:pt>
                <c:pt idx="119">
                  <c:v>14.4214248018305</c:v>
                </c:pt>
                <c:pt idx="120">
                  <c:v>14.4361441014438</c:v>
                </c:pt>
                <c:pt idx="121">
                  <c:v>14.4782784095137</c:v>
                </c:pt>
                <c:pt idx="122">
                  <c:v>14.5547309303393</c:v>
                </c:pt>
              </c:numCache>
            </c:numRef>
          </c:val>
          <c:smooth val="1"/>
        </c:ser>
        <c:ser>
          <c:idx val="2"/>
          <c:order val="2"/>
          <c:spPr>
            <a:solidFill>
              <a:srgbClr val="0066cc"/>
            </a:solidFill>
            <a:ln w="28800">
              <a:solidFill>
                <a:srgbClr val="0066c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Sheet1!$A$250:$A$375</c:f>
              <c:strCache>
                <c:ptCount val="126"/>
                <c:pt idx="0">
                  <c:v>1900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1905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1910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1915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1920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1925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1930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1935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1940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1945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1950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1955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1960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1965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1970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1975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1980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1985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1990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1995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2000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2005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2010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>2015</c:v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2020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</c:strCache>
            </c:strRef>
          </c:cat>
          <c:val>
            <c:numRef>
              <c:f>Sheet1!$E$250:$E$375</c:f>
              <c:numCache>
                <c:formatCode>General</c:formatCode>
                <c:ptCount val="126"/>
                <c:pt idx="0">
                  <c:v>13.7933978301679</c:v>
                </c:pt>
                <c:pt idx="1">
                  <c:v>13.881446785928</c:v>
                </c:pt>
                <c:pt idx="2">
                  <c:v>13.8883099357873</c:v>
                </c:pt>
                <c:pt idx="3">
                  <c:v>13.919113850979</c:v>
                </c:pt>
                <c:pt idx="4">
                  <c:v>13.9382815087705</c:v>
                </c:pt>
                <c:pt idx="5">
                  <c:v>13.9476208543051</c:v>
                </c:pt>
                <c:pt idx="6">
                  <c:v>14.0060528361227</c:v>
                </c:pt>
                <c:pt idx="7">
                  <c:v>14.0337900837855</c:v>
                </c:pt>
                <c:pt idx="8">
                  <c:v>13.9685358107477</c:v>
                </c:pt>
                <c:pt idx="9">
                  <c:v>13.8800922722401</c:v>
                </c:pt>
                <c:pt idx="10">
                  <c:v>13.8540692040113</c:v>
                </c:pt>
                <c:pt idx="11">
                  <c:v>13.8455715327801</c:v>
                </c:pt>
                <c:pt idx="12">
                  <c:v>13.8470992908221</c:v>
                </c:pt>
                <c:pt idx="13">
                  <c:v>13.8213350465401</c:v>
                </c:pt>
                <c:pt idx="14">
                  <c:v>13.8416361038952</c:v>
                </c:pt>
                <c:pt idx="15">
                  <c:v>13.8706830759793</c:v>
                </c:pt>
                <c:pt idx="16">
                  <c:v>13.8835030515353</c:v>
                </c:pt>
                <c:pt idx="17">
                  <c:v>13.853006987219</c:v>
                </c:pt>
                <c:pt idx="18">
                  <c:v>13.8206730490796</c:v>
                </c:pt>
                <c:pt idx="19">
                  <c:v>13.8117447726029</c:v>
                </c:pt>
                <c:pt idx="20">
                  <c:v>13.7899176189201</c:v>
                </c:pt>
                <c:pt idx="21">
                  <c:v>13.8103456032977</c:v>
                </c:pt>
                <c:pt idx="22">
                  <c:v>13.8179547468138</c:v>
                </c:pt>
                <c:pt idx="23">
                  <c:v>13.8244356052098</c:v>
                </c:pt>
                <c:pt idx="24">
                  <c:v>13.8252069950986</c:v>
                </c:pt>
                <c:pt idx="25">
                  <c:v>13.8358457411972</c:v>
                </c:pt>
                <c:pt idx="26">
                  <c:v>13.8242979516389</c:v>
                </c:pt>
                <c:pt idx="27">
                  <c:v>13.8238975875764</c:v>
                </c:pt>
                <c:pt idx="28">
                  <c:v>13.8582732262707</c:v>
                </c:pt>
                <c:pt idx="29">
                  <c:v>13.8502235722519</c:v>
                </c:pt>
                <c:pt idx="30">
                  <c:v>13.849285286989</c:v>
                </c:pt>
                <c:pt idx="31">
                  <c:v>13.8554682550336</c:v>
                </c:pt>
                <c:pt idx="32">
                  <c:v>13.8432415259799</c:v>
                </c:pt>
                <c:pt idx="33">
                  <c:v>13.8625169784431</c:v>
                </c:pt>
                <c:pt idx="34">
                  <c:v>13.8424526793801</c:v>
                </c:pt>
                <c:pt idx="35">
                  <c:v>13.7996963544916</c:v>
                </c:pt>
                <c:pt idx="36">
                  <c:v>13.8000786724133</c:v>
                </c:pt>
                <c:pt idx="37">
                  <c:v>13.8180451192434</c:v>
                </c:pt>
                <c:pt idx="38">
                  <c:v>13.8484077458237</c:v>
                </c:pt>
                <c:pt idx="39">
                  <c:v>13.8520847172473</c:v>
                </c:pt>
                <c:pt idx="40">
                  <c:v>13.8388333184332</c:v>
                </c:pt>
                <c:pt idx="41">
                  <c:v>13.8088876605811</c:v>
                </c:pt>
                <c:pt idx="42">
                  <c:v>13.8380308535797</c:v>
                </c:pt>
                <c:pt idx="43">
                  <c:v>13.8223193381292</c:v>
                </c:pt>
                <c:pt idx="44">
                  <c:v>13.8258760928604</c:v>
                </c:pt>
                <c:pt idx="45">
                  <c:v>13.8505246112858</c:v>
                </c:pt>
                <c:pt idx="46">
                  <c:v>13.8190748560234</c:v>
                </c:pt>
                <c:pt idx="47">
                  <c:v>13.8405916963712</c:v>
                </c:pt>
                <c:pt idx="48">
                  <c:v>13.8199211629148</c:v>
                </c:pt>
                <c:pt idx="49">
                  <c:v>13.8290309828725</c:v>
                </c:pt>
                <c:pt idx="50">
                  <c:v>13.8212927175103</c:v>
                </c:pt>
                <c:pt idx="51">
                  <c:v>13.8178585082603</c:v>
                </c:pt>
                <c:pt idx="52">
                  <c:v>13.8143940927402</c:v>
                </c:pt>
                <c:pt idx="53">
                  <c:v>13.8004929471223</c:v>
                </c:pt>
                <c:pt idx="54">
                  <c:v>13.7923187071832</c:v>
                </c:pt>
                <c:pt idx="55">
                  <c:v>13.8248438054697</c:v>
                </c:pt>
                <c:pt idx="56">
                  <c:v>13.8088200124177</c:v>
                </c:pt>
                <c:pt idx="57">
                  <c:v>13.8127233881656</c:v>
                </c:pt>
                <c:pt idx="58">
                  <c:v>13.8131871833027</c:v>
                </c:pt>
                <c:pt idx="59">
                  <c:v>13.8326972547374</c:v>
                </c:pt>
                <c:pt idx="60">
                  <c:v>13.8312668569921</c:v>
                </c:pt>
                <c:pt idx="61">
                  <c:v>13.8487202471118</c:v>
                </c:pt>
                <c:pt idx="62">
                  <c:v>13.8466878327225</c:v>
                </c:pt>
                <c:pt idx="63">
                  <c:v>13.8902055754871</c:v>
                </c:pt>
                <c:pt idx="64">
                  <c:v>13.9140184053505</c:v>
                </c:pt>
                <c:pt idx="65">
                  <c:v>13.9240174609523</c:v>
                </c:pt>
                <c:pt idx="66">
                  <c:v>13.9471883011886</c:v>
                </c:pt>
                <c:pt idx="67">
                  <c:v>13.9421859317157</c:v>
                </c:pt>
                <c:pt idx="68">
                  <c:v>13.9628011118843</c:v>
                </c:pt>
                <c:pt idx="69">
                  <c:v>13.9884212889292</c:v>
                </c:pt>
                <c:pt idx="70">
                  <c:v>13.9891386434592</c:v>
                </c:pt>
                <c:pt idx="71">
                  <c:v>14.0044703183737</c:v>
                </c:pt>
                <c:pt idx="72">
                  <c:v>14.0205200886205</c:v>
                </c:pt>
                <c:pt idx="73">
                  <c:v>14.0890646998015</c:v>
                </c:pt>
                <c:pt idx="74">
                  <c:v>14.1041126663269</c:v>
                </c:pt>
                <c:pt idx="75">
                  <c:v>14.0989441633471</c:v>
                </c:pt>
                <c:pt idx="76">
                  <c:v>14.0947693762047</c:v>
                </c:pt>
                <c:pt idx="77">
                  <c:v>14.0997168716549</c:v>
                </c:pt>
                <c:pt idx="78">
                  <c:v>14.0954511696732</c:v>
                </c:pt>
                <c:pt idx="79">
                  <c:v>14.0998854043298</c:v>
                </c:pt>
                <c:pt idx="80">
                  <c:v>14.1437170659737</c:v>
                </c:pt>
                <c:pt idx="81">
                  <c:v>14.1617838749351</c:v>
                </c:pt>
                <c:pt idx="82">
                  <c:v>14.1487661750891</c:v>
                </c:pt>
                <c:pt idx="83">
                  <c:v>14.1582580411281</c:v>
                </c:pt>
                <c:pt idx="84">
                  <c:v>14.1506961253546</c:v>
                </c:pt>
                <c:pt idx="85">
                  <c:v>14.151352200092</c:v>
                </c:pt>
                <c:pt idx="86">
                  <c:v>14.1770909437453</c:v>
                </c:pt>
                <c:pt idx="87">
                  <c:v>14.1984704853314</c:v>
                </c:pt>
                <c:pt idx="88">
                  <c:v>14.2398366343051</c:v>
                </c:pt>
                <c:pt idx="89">
                  <c:v>14.2576628341275</c:v>
                </c:pt>
                <c:pt idx="90">
                  <c:v>14.287732965519</c:v>
                </c:pt>
                <c:pt idx="91">
                  <c:v>14.3165098354988</c:v>
                </c:pt>
                <c:pt idx="92">
                  <c:v>14.3349024343948</c:v>
                </c:pt>
                <c:pt idx="93">
                  <c:v>14.3061631028924</c:v>
                </c:pt>
                <c:pt idx="94">
                  <c:v>14.2941910317781</c:v>
                </c:pt>
                <c:pt idx="95">
                  <c:v>14.3037929949039</c:v>
                </c:pt>
                <c:pt idx="96">
                  <c:v>14.3443717850785</c:v>
                </c:pt>
                <c:pt idx="97">
                  <c:v>14.3560046005939</c:v>
                </c:pt>
                <c:pt idx="98">
                  <c:v>14.3832885958025</c:v>
                </c:pt>
                <c:pt idx="99">
                  <c:v>14.3783539069582</c:v>
                </c:pt>
                <c:pt idx="100">
                  <c:v>14.357940055874</c:v>
                </c:pt>
                <c:pt idx="101">
                  <c:v>14.3266754347981</c:v>
                </c:pt>
                <c:pt idx="102">
                  <c:v>14.324304694775</c:v>
                </c:pt>
                <c:pt idx="103">
                  <c:v>14.3135094511521</c:v>
                </c:pt>
                <c:pt idx="104">
                  <c:v>14.3280510233713</c:v>
                </c:pt>
                <c:pt idx="105">
                  <c:v>14.3449071857789</c:v>
                </c:pt>
                <c:pt idx="106">
                  <c:v>14.3353618100058</c:v>
                </c:pt>
                <c:pt idx="107">
                  <c:v>14.3372624823303</c:v>
                </c:pt>
                <c:pt idx="108">
                  <c:v>14.2984702702841</c:v>
                </c:pt>
                <c:pt idx="109">
                  <c:v>14.3033234837186</c:v>
                </c:pt>
                <c:pt idx="110">
                  <c:v>14.2979937198271</c:v>
                </c:pt>
                <c:pt idx="111">
                  <c:v>14.2761079764512</c:v>
                </c:pt>
                <c:pt idx="112">
                  <c:v>14.2468477172389</c:v>
                </c:pt>
                <c:pt idx="113">
                  <c:v>14.2658906850611</c:v>
                </c:pt>
                <c:pt idx="114">
                  <c:v>14.3027721236299</c:v>
                </c:pt>
                <c:pt idx="115">
                  <c:v>14.3119509924682</c:v>
                </c:pt>
                <c:pt idx="116">
                  <c:v>14.3279805088557</c:v>
                </c:pt>
                <c:pt idx="117">
                  <c:v>14.335829887496</c:v>
                </c:pt>
                <c:pt idx="118">
                  <c:v>14.3160676901886</c:v>
                </c:pt>
                <c:pt idx="119">
                  <c:v>14.3204016475954</c:v>
                </c:pt>
                <c:pt idx="120">
                  <c:v>14.3423907853413</c:v>
                </c:pt>
                <c:pt idx="121">
                  <c:v>14.3778880117472</c:v>
                </c:pt>
                <c:pt idx="122">
                  <c:v>14.4136284482192</c:v>
                </c:pt>
              </c:numCache>
            </c:numRef>
          </c:val>
          <c:smooth val="1"/>
        </c:ser>
        <c:ser>
          <c:idx val="3"/>
          <c:order val="3"/>
          <c:spPr>
            <a:solidFill>
              <a:srgbClr val="993366"/>
            </a:solidFill>
            <a:ln w="28800">
              <a:solidFill>
                <a:srgbClr val="99336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Sheet1!$A$250:$A$375</c:f>
              <c:strCache>
                <c:ptCount val="126"/>
                <c:pt idx="0">
                  <c:v>1900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1905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1910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1915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1920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1925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1930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1935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1940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1945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1950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1955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1960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1965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1970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1975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1980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1985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1990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1995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2000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2005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2010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>2015</c:v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2020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</c:strCache>
            </c:strRef>
          </c:cat>
          <c:val>
            <c:numRef>
              <c:f>Sheet1!$F$250:$F$375</c:f>
              <c:numCache>
                <c:formatCode>General</c:formatCode>
                <c:ptCount val="126"/>
                <c:pt idx="5">
                  <c:v>11.6224337558954</c:v>
                </c:pt>
                <c:pt idx="6">
                  <c:v>11.6935400181565</c:v>
                </c:pt>
                <c:pt idx="7">
                  <c:v>11.7539952049841</c:v>
                </c:pt>
                <c:pt idx="8">
                  <c:v>11.8840560158267</c:v>
                </c:pt>
                <c:pt idx="9">
                  <c:v>12.0036879885162</c:v>
                </c:pt>
                <c:pt idx="10">
                  <c:v>12.1155571404342</c:v>
                </c:pt>
                <c:pt idx="11">
                  <c:v>12.2106842276677</c:v>
                </c:pt>
                <c:pt idx="12">
                  <c:v>12.3092826100178</c:v>
                </c:pt>
                <c:pt idx="13">
                  <c:v>12.4008308191563</c:v>
                </c:pt>
                <c:pt idx="14">
                  <c:v>12.5083728475207</c:v>
                </c:pt>
                <c:pt idx="15">
                  <c:v>12.6251356593335</c:v>
                </c:pt>
                <c:pt idx="16">
                  <c:v>12.7345958887239</c:v>
                </c:pt>
                <c:pt idx="17">
                  <c:v>12.826147832044</c:v>
                </c:pt>
                <c:pt idx="18">
                  <c:v>12.9198683285493</c:v>
                </c:pt>
                <c:pt idx="19">
                  <c:v>13.0236182063407</c:v>
                </c:pt>
                <c:pt idx="20">
                  <c:v>13.1163522303516</c:v>
                </c:pt>
                <c:pt idx="21">
                  <c:v>13.2100087825448</c:v>
                </c:pt>
                <c:pt idx="22">
                  <c:v>13.2972822416968</c:v>
                </c:pt>
                <c:pt idx="23">
                  <c:v>13.3877877325705</c:v>
                </c:pt>
                <c:pt idx="24">
                  <c:v>13.4826555757801</c:v>
                </c:pt>
                <c:pt idx="25">
                  <c:v>13.571138393571</c:v>
                </c:pt>
                <c:pt idx="26">
                  <c:v>13.6332612770447</c:v>
                </c:pt>
                <c:pt idx="27">
                  <c:v>13.6754549031254</c:v>
                </c:pt>
                <c:pt idx="28">
                  <c:v>13.7073226006717</c:v>
                </c:pt>
                <c:pt idx="29">
                  <c:v>13.7461238844096</c:v>
                </c:pt>
                <c:pt idx="30">
                  <c:v>13.7932933738659</c:v>
                </c:pt>
                <c:pt idx="31">
                  <c:v>13.8246647100233</c:v>
                </c:pt>
                <c:pt idx="32">
                  <c:v>13.833461155529</c:v>
                </c:pt>
                <c:pt idx="33">
                  <c:v>13.8497925952575</c:v>
                </c:pt>
                <c:pt idx="34">
                  <c:v>13.8665444222963</c:v>
                </c:pt>
                <c:pt idx="35">
                  <c:v>13.8761662047237</c:v>
                </c:pt>
                <c:pt idx="36">
                  <c:v>13.8947081054892</c:v>
                </c:pt>
                <c:pt idx="37">
                  <c:v>13.9085685068696</c:v>
                </c:pt>
                <c:pt idx="38">
                  <c:v>13.9011621739427</c:v>
                </c:pt>
                <c:pt idx="39">
                  <c:v>13.8752514485737</c:v>
                </c:pt>
                <c:pt idx="40">
                  <c:v>13.8569079295427</c:v>
                </c:pt>
                <c:pt idx="41">
                  <c:v>13.8560232250249</c:v>
                </c:pt>
                <c:pt idx="42">
                  <c:v>13.8603933856641</c:v>
                </c:pt>
                <c:pt idx="43">
                  <c:v>13.850095732463</c:v>
                </c:pt>
                <c:pt idx="44">
                  <c:v>13.8428369297056</c:v>
                </c:pt>
                <c:pt idx="45">
                  <c:v>13.8455820501798</c:v>
                </c:pt>
                <c:pt idx="46">
                  <c:v>13.8384948416042</c:v>
                </c:pt>
                <c:pt idx="47">
                  <c:v>13.8391640828086</c:v>
                </c:pt>
                <c:pt idx="48">
                  <c:v>13.8251622239918</c:v>
                </c:pt>
                <c:pt idx="49">
                  <c:v>13.8140190783122</c:v>
                </c:pt>
                <c:pt idx="50">
                  <c:v>13.8044513288029</c:v>
                </c:pt>
                <c:pt idx="51">
                  <c:v>13.7992293989562</c:v>
                </c:pt>
                <c:pt idx="52">
                  <c:v>13.8038948183102</c:v>
                </c:pt>
                <c:pt idx="53">
                  <c:v>13.8023442337148</c:v>
                </c:pt>
                <c:pt idx="54">
                  <c:v>13.8081593016614</c:v>
                </c:pt>
                <c:pt idx="55">
                  <c:v>13.8270553851896</c:v>
                </c:pt>
                <c:pt idx="56">
                  <c:v>13.8158149760072</c:v>
                </c:pt>
                <c:pt idx="57">
                  <c:v>13.8201418286217</c:v>
                </c:pt>
                <c:pt idx="58">
                  <c:v>13.8390227229647</c:v>
                </c:pt>
                <c:pt idx="59">
                  <c:v>13.8562934415726</c:v>
                </c:pt>
                <c:pt idx="60">
                  <c:v>13.847786990735</c:v>
                </c:pt>
                <c:pt idx="61">
                  <c:v>13.8572827107576</c:v>
                </c:pt>
                <c:pt idx="62">
                  <c:v>13.8602288024242</c:v>
                </c:pt>
                <c:pt idx="63">
                  <c:v>13.8776439440418</c:v>
                </c:pt>
                <c:pt idx="64">
                  <c:v>13.8717898502877</c:v>
                </c:pt>
                <c:pt idx="65">
                  <c:v>13.866915804169</c:v>
                </c:pt>
                <c:pt idx="66">
                  <c:v>13.8639689414655</c:v>
                </c:pt>
                <c:pt idx="67">
                  <c:v>13.8748356606072</c:v>
                </c:pt>
                <c:pt idx="68">
                  <c:v>13.8820134491137</c:v>
                </c:pt>
                <c:pt idx="69">
                  <c:v>13.8846896848427</c:v>
                </c:pt>
                <c:pt idx="70">
                  <c:v>13.8841397386185</c:v>
                </c:pt>
                <c:pt idx="71">
                  <c:v>13.8768792849865</c:v>
                </c:pt>
                <c:pt idx="72">
                  <c:v>13.8849209550329</c:v>
                </c:pt>
                <c:pt idx="73">
                  <c:v>13.9081958715515</c:v>
                </c:pt>
                <c:pt idx="74">
                  <c:v>13.9197215701528</c:v>
                </c:pt>
                <c:pt idx="75">
                  <c:v>13.9322947540496</c:v>
                </c:pt>
                <c:pt idx="76">
                  <c:v>13.9240035458336</c:v>
                </c:pt>
                <c:pt idx="77">
                  <c:v>13.930469542253</c:v>
                </c:pt>
                <c:pt idx="78">
                  <c:v>13.9338939003257</c:v>
                </c:pt>
                <c:pt idx="79">
                  <c:v>13.9561581744038</c:v>
                </c:pt>
                <c:pt idx="80">
                  <c:v>13.9655597023289</c:v>
                </c:pt>
                <c:pt idx="81">
                  <c:v>13.9798089587182</c:v>
                </c:pt>
                <c:pt idx="82">
                  <c:v>13.9824386620679</c:v>
                </c:pt>
                <c:pt idx="83">
                  <c:v>13.9959403691158</c:v>
                </c:pt>
                <c:pt idx="84">
                  <c:v>13.9950872286775</c:v>
                </c:pt>
                <c:pt idx="85">
                  <c:v>14.0075781424092</c:v>
                </c:pt>
                <c:pt idx="86">
                  <c:v>14.0147738499983</c:v>
                </c:pt>
                <c:pt idx="87">
                  <c:v>14.0270058070425</c:v>
                </c:pt>
                <c:pt idx="88">
                  <c:v>14.0385850045062</c:v>
                </c:pt>
                <c:pt idx="89">
                  <c:v>14.0469209315948</c:v>
                </c:pt>
                <c:pt idx="90">
                  <c:v>14.0636995974528</c:v>
                </c:pt>
                <c:pt idx="91">
                  <c:v>14.0799281549536</c:v>
                </c:pt>
                <c:pt idx="92">
                  <c:v>14.0836695873589</c:v>
                </c:pt>
                <c:pt idx="93">
                  <c:v>14.1017333774567</c:v>
                </c:pt>
                <c:pt idx="94">
                  <c:v>14.1070475457199</c:v>
                </c:pt>
                <c:pt idx="95">
                  <c:v>14.1136021074968</c:v>
                </c:pt>
                <c:pt idx="96">
                  <c:v>14.1341223174556</c:v>
                </c:pt>
                <c:pt idx="97">
                  <c:v>14.1366347039421</c:v>
                </c:pt>
                <c:pt idx="98">
                  <c:v>14.1592408734808</c:v>
                </c:pt>
                <c:pt idx="99">
                  <c:v>14.1758873440381</c:v>
                </c:pt>
                <c:pt idx="100">
                  <c:v>14.1802186376743</c:v>
                </c:pt>
                <c:pt idx="101">
                  <c:v>14.1833357293334</c:v>
                </c:pt>
                <c:pt idx="102">
                  <c:v>14.1864029028819</c:v>
                </c:pt>
                <c:pt idx="103">
                  <c:v>14.2011469707277</c:v>
                </c:pt>
                <c:pt idx="104">
                  <c:v>14.2093801551527</c:v>
                </c:pt>
                <c:pt idx="105">
                  <c:v>14.2156034945329</c:v>
                </c:pt>
                <c:pt idx="106">
                  <c:v>14.2253905690336</c:v>
                </c:pt>
                <c:pt idx="107">
                  <c:v>14.2368214447083</c:v>
                </c:pt>
                <c:pt idx="108">
                  <c:v>14.2326982392988</c:v>
                </c:pt>
                <c:pt idx="109">
                  <c:v>14.2351714231873</c:v>
                </c:pt>
                <c:pt idx="110">
                  <c:v>14.2503903425868</c:v>
                </c:pt>
                <c:pt idx="111">
                  <c:v>14.2508832466894</c:v>
                </c:pt>
                <c:pt idx="112">
                  <c:v>14.2437335411655</c:v>
                </c:pt>
                <c:pt idx="113">
                  <c:v>14.2520074212863</c:v>
                </c:pt>
                <c:pt idx="114">
                  <c:v>14.2625490330316</c:v>
                </c:pt>
                <c:pt idx="115">
                  <c:v>14.2687755201032</c:v>
                </c:pt>
                <c:pt idx="116">
                  <c:v>14.2864392005224</c:v>
                </c:pt>
                <c:pt idx="117">
                  <c:v>14.2940922862543</c:v>
                </c:pt>
                <c:pt idx="118">
                  <c:v>14.3005475048026</c:v>
                </c:pt>
                <c:pt idx="119">
                  <c:v>14.3086794875045</c:v>
                </c:pt>
                <c:pt idx="120">
                  <c:v>14.3215194944272</c:v>
                </c:pt>
                <c:pt idx="121">
                  <c:v>14.3327028066828</c:v>
                </c:pt>
                <c:pt idx="122">
                  <c:v>14.3436462467213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311685"/>
        <c:axId val="72876845"/>
      </c:lineChart>
      <c:catAx>
        <c:axId val="311685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2876845"/>
        <c:crosses val="autoZero"/>
        <c:auto val="1"/>
        <c:lblAlgn val="ctr"/>
        <c:lblOffset val="100"/>
        <c:noMultiLvlLbl val="0"/>
      </c:catAx>
      <c:valAx>
        <c:axId val="72876845"/>
        <c:scaling>
          <c:orientation val="minMax"/>
          <c:max val="14.75"/>
          <c:min val="13.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11685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8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20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2000" spc="-1" strike="noStrike">
                <a:solidFill>
                  <a:srgbClr val="000000"/>
                </a:solidFill>
                <a:latin typeface="Arial"/>
              </a:rPr>
              <a:t>AUSTRALIA - ANNUAL MINIMUM MINIMUMS AND TRENDLINE  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004586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Sheet1!$A$245:$A$375</c:f>
              <c:strCache>
                <c:ptCount val="131"/>
                <c:pt idx="0">
                  <c:v>1895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1900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1905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1910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1915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1920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1925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1930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1935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1940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1945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1950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1955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1960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1965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1970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1975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1980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1985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1990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1995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2000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2005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>2010</c:v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2015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>2020</c:v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</c:strCache>
            </c:strRef>
          </c:cat>
          <c:val>
            <c:numRef>
              <c:f>Sheet1!$J$245:$J$375</c:f>
              <c:numCache>
                <c:formatCode>General</c:formatCode>
                <c:ptCount val="131"/>
                <c:pt idx="0">
                  <c:v>-5.2</c:v>
                </c:pt>
                <c:pt idx="1">
                  <c:v>-5.6</c:v>
                </c:pt>
                <c:pt idx="2">
                  <c:v>-5.6</c:v>
                </c:pt>
                <c:pt idx="3">
                  <c:v>-5.7</c:v>
                </c:pt>
                <c:pt idx="4">
                  <c:v>-7.8</c:v>
                </c:pt>
                <c:pt idx="5">
                  <c:v>-8.4</c:v>
                </c:pt>
                <c:pt idx="6">
                  <c:v>-7.7</c:v>
                </c:pt>
                <c:pt idx="7">
                  <c:v>-6.3</c:v>
                </c:pt>
                <c:pt idx="8">
                  <c:v>-4.2</c:v>
                </c:pt>
                <c:pt idx="9">
                  <c:v>-4.8</c:v>
                </c:pt>
                <c:pt idx="10">
                  <c:v>-4.2</c:v>
                </c:pt>
                <c:pt idx="11">
                  <c:v>-3.7</c:v>
                </c:pt>
                <c:pt idx="12">
                  <c:v>-5.7</c:v>
                </c:pt>
                <c:pt idx="13">
                  <c:v>-7.1</c:v>
                </c:pt>
                <c:pt idx="14">
                  <c:v>-5.4</c:v>
                </c:pt>
                <c:pt idx="15">
                  <c:v>-3.2</c:v>
                </c:pt>
                <c:pt idx="16">
                  <c:v>-6.2</c:v>
                </c:pt>
                <c:pt idx="17">
                  <c:v>-3.9</c:v>
                </c:pt>
                <c:pt idx="18">
                  <c:v>-4.1</c:v>
                </c:pt>
                <c:pt idx="19">
                  <c:v>-4.7</c:v>
                </c:pt>
                <c:pt idx="20">
                  <c:v>-3.3</c:v>
                </c:pt>
                <c:pt idx="21">
                  <c:v>-6.7</c:v>
                </c:pt>
                <c:pt idx="22">
                  <c:v>-6.2</c:v>
                </c:pt>
                <c:pt idx="23">
                  <c:v>-5.4</c:v>
                </c:pt>
                <c:pt idx="24">
                  <c:v>-6.3</c:v>
                </c:pt>
                <c:pt idx="25">
                  <c:v>-4.7</c:v>
                </c:pt>
                <c:pt idx="26">
                  <c:v>-5.9</c:v>
                </c:pt>
                <c:pt idx="27">
                  <c:v>-5.5</c:v>
                </c:pt>
                <c:pt idx="28">
                  <c:v>-4.9</c:v>
                </c:pt>
                <c:pt idx="29">
                  <c:v>-5</c:v>
                </c:pt>
                <c:pt idx="30">
                  <c:v>-6.8</c:v>
                </c:pt>
                <c:pt idx="31">
                  <c:v>-3</c:v>
                </c:pt>
                <c:pt idx="32">
                  <c:v>-7.4</c:v>
                </c:pt>
                <c:pt idx="33">
                  <c:v>-3.3</c:v>
                </c:pt>
                <c:pt idx="34">
                  <c:v>-7.2</c:v>
                </c:pt>
                <c:pt idx="35">
                  <c:v>-4.1</c:v>
                </c:pt>
                <c:pt idx="36">
                  <c:v>-4.3</c:v>
                </c:pt>
                <c:pt idx="37">
                  <c:v>-6.4</c:v>
                </c:pt>
                <c:pt idx="38">
                  <c:v>-6.6</c:v>
                </c:pt>
                <c:pt idx="39">
                  <c:v>-4.1</c:v>
                </c:pt>
                <c:pt idx="40">
                  <c:v>-6.4</c:v>
                </c:pt>
                <c:pt idx="41">
                  <c:v>-4.1</c:v>
                </c:pt>
                <c:pt idx="42">
                  <c:v>-6.2</c:v>
                </c:pt>
                <c:pt idx="43">
                  <c:v>-8.9</c:v>
                </c:pt>
                <c:pt idx="44">
                  <c:v>-6.9</c:v>
                </c:pt>
                <c:pt idx="45">
                  <c:v>-5.3</c:v>
                </c:pt>
                <c:pt idx="46">
                  <c:v>-4.9</c:v>
                </c:pt>
                <c:pt idx="47">
                  <c:v>-6.4</c:v>
                </c:pt>
                <c:pt idx="48">
                  <c:v>-5.7</c:v>
                </c:pt>
                <c:pt idx="49">
                  <c:v>-5</c:v>
                </c:pt>
                <c:pt idx="50">
                  <c:v>-7.3</c:v>
                </c:pt>
                <c:pt idx="51">
                  <c:v>-5.5</c:v>
                </c:pt>
                <c:pt idx="52">
                  <c:v>-6.4</c:v>
                </c:pt>
                <c:pt idx="53">
                  <c:v>-5.3</c:v>
                </c:pt>
                <c:pt idx="54">
                  <c:v>-4.9</c:v>
                </c:pt>
                <c:pt idx="55">
                  <c:v>-7.3</c:v>
                </c:pt>
                <c:pt idx="56">
                  <c:v>-4.65</c:v>
                </c:pt>
                <c:pt idx="57">
                  <c:v>-5.2</c:v>
                </c:pt>
                <c:pt idx="58">
                  <c:v>-4.5</c:v>
                </c:pt>
                <c:pt idx="59">
                  <c:v>-5.3</c:v>
                </c:pt>
                <c:pt idx="60">
                  <c:v>-5</c:v>
                </c:pt>
                <c:pt idx="61">
                  <c:v>-6.5</c:v>
                </c:pt>
                <c:pt idx="62">
                  <c:v>-5.5</c:v>
                </c:pt>
                <c:pt idx="63">
                  <c:v>-4.8</c:v>
                </c:pt>
                <c:pt idx="64">
                  <c:v>-5.3</c:v>
                </c:pt>
                <c:pt idx="65">
                  <c:v>-4.7</c:v>
                </c:pt>
                <c:pt idx="66">
                  <c:v>-4.2</c:v>
                </c:pt>
                <c:pt idx="67">
                  <c:v>-4.7</c:v>
                </c:pt>
                <c:pt idx="68">
                  <c:v>-4.4</c:v>
                </c:pt>
                <c:pt idx="69">
                  <c:v>-4.5</c:v>
                </c:pt>
                <c:pt idx="70">
                  <c:v>-5.2</c:v>
                </c:pt>
                <c:pt idx="71">
                  <c:v>-5.9</c:v>
                </c:pt>
                <c:pt idx="72">
                  <c:v>-7.5</c:v>
                </c:pt>
                <c:pt idx="73">
                  <c:v>-7.8</c:v>
                </c:pt>
                <c:pt idx="74">
                  <c:v>-6.2</c:v>
                </c:pt>
                <c:pt idx="75">
                  <c:v>-5.1</c:v>
                </c:pt>
                <c:pt idx="76">
                  <c:v>-5.8</c:v>
                </c:pt>
                <c:pt idx="77">
                  <c:v>-6.5</c:v>
                </c:pt>
                <c:pt idx="78">
                  <c:v>-5.4</c:v>
                </c:pt>
                <c:pt idx="79">
                  <c:v>-5</c:v>
                </c:pt>
                <c:pt idx="80">
                  <c:v>-5.8</c:v>
                </c:pt>
                <c:pt idx="81">
                  <c:v>-5.9</c:v>
                </c:pt>
                <c:pt idx="82">
                  <c:v>-7.5</c:v>
                </c:pt>
                <c:pt idx="83">
                  <c:v>-5.6</c:v>
                </c:pt>
                <c:pt idx="84">
                  <c:v>-6.2</c:v>
                </c:pt>
                <c:pt idx="85">
                  <c:v>-5.2</c:v>
                </c:pt>
                <c:pt idx="86">
                  <c:v>-5.8</c:v>
                </c:pt>
                <c:pt idx="87">
                  <c:v>-9.4</c:v>
                </c:pt>
                <c:pt idx="88">
                  <c:v>-5.4</c:v>
                </c:pt>
                <c:pt idx="89">
                  <c:v>-5</c:v>
                </c:pt>
                <c:pt idx="90">
                  <c:v>-6</c:v>
                </c:pt>
                <c:pt idx="91">
                  <c:v>-5.5</c:v>
                </c:pt>
                <c:pt idx="92">
                  <c:v>-9.4</c:v>
                </c:pt>
                <c:pt idx="93">
                  <c:v>-4.3</c:v>
                </c:pt>
                <c:pt idx="94">
                  <c:v>-6</c:v>
                </c:pt>
                <c:pt idx="95">
                  <c:v>-6</c:v>
                </c:pt>
                <c:pt idx="96">
                  <c:v>-5.4</c:v>
                </c:pt>
                <c:pt idx="97">
                  <c:v>-5.5</c:v>
                </c:pt>
                <c:pt idx="98">
                  <c:v>-5.3</c:v>
                </c:pt>
                <c:pt idx="99">
                  <c:v>-6</c:v>
                </c:pt>
                <c:pt idx="100">
                  <c:v>-6.6</c:v>
                </c:pt>
                <c:pt idx="101">
                  <c:v>-4.6</c:v>
                </c:pt>
                <c:pt idx="102">
                  <c:v>-6.3</c:v>
                </c:pt>
                <c:pt idx="103">
                  <c:v>-5.9</c:v>
                </c:pt>
                <c:pt idx="104">
                  <c:v>-4.1</c:v>
                </c:pt>
                <c:pt idx="105">
                  <c:v>-5.9</c:v>
                </c:pt>
                <c:pt idx="106">
                  <c:v>-4.6</c:v>
                </c:pt>
                <c:pt idx="107">
                  <c:v>-5.5</c:v>
                </c:pt>
                <c:pt idx="108">
                  <c:v>-5.1</c:v>
                </c:pt>
                <c:pt idx="109">
                  <c:v>-5.5</c:v>
                </c:pt>
                <c:pt idx="110">
                  <c:v>-3.9</c:v>
                </c:pt>
                <c:pt idx="111">
                  <c:v>-5.5</c:v>
                </c:pt>
                <c:pt idx="112">
                  <c:v>-6.2</c:v>
                </c:pt>
                <c:pt idx="113">
                  <c:v>-6.4</c:v>
                </c:pt>
                <c:pt idx="114">
                  <c:v>-4.9</c:v>
                </c:pt>
                <c:pt idx="115">
                  <c:v>-5.8</c:v>
                </c:pt>
                <c:pt idx="116">
                  <c:v>-5</c:v>
                </c:pt>
                <c:pt idx="117">
                  <c:v>-5.5</c:v>
                </c:pt>
                <c:pt idx="118">
                  <c:v>-3.9</c:v>
                </c:pt>
                <c:pt idx="119">
                  <c:v>-5.5</c:v>
                </c:pt>
                <c:pt idx="120">
                  <c:v>-5.4</c:v>
                </c:pt>
                <c:pt idx="121">
                  <c:v>-4.4</c:v>
                </c:pt>
                <c:pt idx="122">
                  <c:v>-5.4</c:v>
                </c:pt>
                <c:pt idx="123">
                  <c:v>-5.5</c:v>
                </c:pt>
                <c:pt idx="124">
                  <c:v>-5</c:v>
                </c:pt>
                <c:pt idx="125">
                  <c:v>-4.3</c:v>
                </c:pt>
                <c:pt idx="126">
                  <c:v>-4.2</c:v>
                </c:pt>
                <c:pt idx="127">
                  <c:v>-5.2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3904376"/>
        <c:axId val="83530263"/>
      </c:lineChart>
      <c:catAx>
        <c:axId val="3904376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3530263"/>
        <c:crosses val="autoZero"/>
        <c:auto val="1"/>
        <c:lblAlgn val="ctr"/>
        <c:lblOffset val="100"/>
        <c:noMultiLvlLbl val="0"/>
      </c:catAx>
      <c:valAx>
        <c:axId val="83530263"/>
        <c:scaling>
          <c:orientation val="minMax"/>
          <c:max val="-3"/>
          <c:min val="-9.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904376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8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20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2000" spc="-1" strike="noStrike">
                <a:solidFill>
                  <a:srgbClr val="000000"/>
                </a:solidFill>
                <a:latin typeface="Arial"/>
              </a:rPr>
              <a:t>AUSTRALIA - ANNUAL WEIGHTED AVERAGE MEDIAN MAXIMUMS AND TRENDLINE  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395511"/>
            </a:solidFill>
            <a:ln w="28800">
              <a:solidFill>
                <a:srgbClr val="395511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395511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Sheet1!$A$38:$A$175</c:f>
              <c:strCache>
                <c:ptCount val="138"/>
                <c:pt idx="0">
                  <c:v/>
                </c:pt>
                <c:pt idx="1">
                  <c:v/>
                </c:pt>
                <c:pt idx="2">
                  <c:v>1890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1895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1900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1905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1910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1915</c:v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>1920</c:v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1925</c:v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1930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1935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>1940</c:v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>1945</c:v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>1950</c:v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>1955</c:v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1960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>1965</c:v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>1970</c:v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>1975</c:v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>1980</c:v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>1985</c:v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>1990</c:v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>1995</c:v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>2000</c:v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>2005</c:v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>2010</c:v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>2015</c:v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>2020</c:v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</c:strCache>
            </c:strRef>
          </c:cat>
          <c:val>
            <c:numRef>
              <c:f>Sheet1!$H$38:$H$175</c:f>
              <c:numCache>
                <c:formatCode>General</c:formatCode>
                <c:ptCount val="138"/>
                <c:pt idx="0">
                  <c:v>24.6</c:v>
                </c:pt>
                <c:pt idx="1">
                  <c:v>23.85</c:v>
                </c:pt>
                <c:pt idx="2">
                  <c:v>23.05</c:v>
                </c:pt>
                <c:pt idx="3">
                  <c:v>23.05</c:v>
                </c:pt>
                <c:pt idx="4">
                  <c:v>23.4</c:v>
                </c:pt>
                <c:pt idx="5">
                  <c:v>23.5</c:v>
                </c:pt>
                <c:pt idx="6">
                  <c:v>23.5</c:v>
                </c:pt>
                <c:pt idx="7">
                  <c:v>24.35</c:v>
                </c:pt>
                <c:pt idx="8">
                  <c:v>23.9</c:v>
                </c:pt>
                <c:pt idx="9">
                  <c:v>23.85</c:v>
                </c:pt>
                <c:pt idx="10">
                  <c:v>24.25</c:v>
                </c:pt>
                <c:pt idx="11">
                  <c:v>23.95</c:v>
                </c:pt>
                <c:pt idx="12">
                  <c:v>23.05</c:v>
                </c:pt>
                <c:pt idx="13">
                  <c:v>24.1</c:v>
                </c:pt>
                <c:pt idx="14">
                  <c:v>24.05</c:v>
                </c:pt>
                <c:pt idx="15">
                  <c:v>22.9</c:v>
                </c:pt>
                <c:pt idx="16">
                  <c:v>23.3</c:v>
                </c:pt>
                <c:pt idx="17">
                  <c:v>22.35</c:v>
                </c:pt>
                <c:pt idx="18">
                  <c:v>23.45</c:v>
                </c:pt>
                <c:pt idx="19">
                  <c:v>24.3</c:v>
                </c:pt>
                <c:pt idx="20">
                  <c:v>23.45</c:v>
                </c:pt>
                <c:pt idx="21">
                  <c:v>22.6583333333334</c:v>
                </c:pt>
                <c:pt idx="22">
                  <c:v>23.7</c:v>
                </c:pt>
                <c:pt idx="23">
                  <c:v>23.5</c:v>
                </c:pt>
                <c:pt idx="24">
                  <c:v>23.4</c:v>
                </c:pt>
                <c:pt idx="25">
                  <c:v>23.2</c:v>
                </c:pt>
                <c:pt idx="26">
                  <c:v>24.3</c:v>
                </c:pt>
                <c:pt idx="27">
                  <c:v>23.6</c:v>
                </c:pt>
                <c:pt idx="28">
                  <c:v>22.1</c:v>
                </c:pt>
                <c:pt idx="29">
                  <c:v>22.3</c:v>
                </c:pt>
                <c:pt idx="30">
                  <c:v>22.9</c:v>
                </c:pt>
                <c:pt idx="31">
                  <c:v>24.7</c:v>
                </c:pt>
                <c:pt idx="32">
                  <c:v>22.5</c:v>
                </c:pt>
                <c:pt idx="33">
                  <c:v>22.7</c:v>
                </c:pt>
                <c:pt idx="34">
                  <c:v>24.1</c:v>
                </c:pt>
                <c:pt idx="35">
                  <c:v>23.6</c:v>
                </c:pt>
                <c:pt idx="36">
                  <c:v>22.2</c:v>
                </c:pt>
                <c:pt idx="37">
                  <c:v>22.9</c:v>
                </c:pt>
                <c:pt idx="38">
                  <c:v>23.2</c:v>
                </c:pt>
                <c:pt idx="39">
                  <c:v>23.2</c:v>
                </c:pt>
                <c:pt idx="40">
                  <c:v>23.9</c:v>
                </c:pt>
                <c:pt idx="41">
                  <c:v>22.7</c:v>
                </c:pt>
                <c:pt idx="42">
                  <c:v>23</c:v>
                </c:pt>
                <c:pt idx="43">
                  <c:v>22.4</c:v>
                </c:pt>
                <c:pt idx="44">
                  <c:v>22.3</c:v>
                </c:pt>
                <c:pt idx="45">
                  <c:v>22.8</c:v>
                </c:pt>
                <c:pt idx="46">
                  <c:v>22.5</c:v>
                </c:pt>
                <c:pt idx="47">
                  <c:v>22.5</c:v>
                </c:pt>
                <c:pt idx="48">
                  <c:v>23.1</c:v>
                </c:pt>
                <c:pt idx="49">
                  <c:v>22.9</c:v>
                </c:pt>
                <c:pt idx="50">
                  <c:v>24.4</c:v>
                </c:pt>
                <c:pt idx="51">
                  <c:v>22.7</c:v>
                </c:pt>
                <c:pt idx="52">
                  <c:v>23.7</c:v>
                </c:pt>
                <c:pt idx="53">
                  <c:v>23.4</c:v>
                </c:pt>
                <c:pt idx="54">
                  <c:v>23.2</c:v>
                </c:pt>
                <c:pt idx="55">
                  <c:v>22.3</c:v>
                </c:pt>
                <c:pt idx="56">
                  <c:v>23.4</c:v>
                </c:pt>
                <c:pt idx="57">
                  <c:v>23.1</c:v>
                </c:pt>
                <c:pt idx="58">
                  <c:v>22.9</c:v>
                </c:pt>
                <c:pt idx="59">
                  <c:v>22.6</c:v>
                </c:pt>
                <c:pt idx="60">
                  <c:v>22.5</c:v>
                </c:pt>
                <c:pt idx="61">
                  <c:v>22.3</c:v>
                </c:pt>
                <c:pt idx="62">
                  <c:v>22.2</c:v>
                </c:pt>
                <c:pt idx="63">
                  <c:v>22.5</c:v>
                </c:pt>
                <c:pt idx="64">
                  <c:v>21.8</c:v>
                </c:pt>
                <c:pt idx="65">
                  <c:v>23</c:v>
                </c:pt>
                <c:pt idx="66">
                  <c:v>23.3</c:v>
                </c:pt>
                <c:pt idx="67">
                  <c:v>22.7</c:v>
                </c:pt>
                <c:pt idx="68">
                  <c:v>21.1666666666667</c:v>
                </c:pt>
                <c:pt idx="69">
                  <c:v>23.3</c:v>
                </c:pt>
                <c:pt idx="70">
                  <c:v>22.8</c:v>
                </c:pt>
                <c:pt idx="71">
                  <c:v>22.55</c:v>
                </c:pt>
                <c:pt idx="72">
                  <c:v>21.9</c:v>
                </c:pt>
                <c:pt idx="73">
                  <c:v>23.2</c:v>
                </c:pt>
                <c:pt idx="74">
                  <c:v>22.1</c:v>
                </c:pt>
                <c:pt idx="75">
                  <c:v>22.8</c:v>
                </c:pt>
                <c:pt idx="76">
                  <c:v>22.5</c:v>
                </c:pt>
                <c:pt idx="77">
                  <c:v>23.4</c:v>
                </c:pt>
                <c:pt idx="78">
                  <c:v>22.1</c:v>
                </c:pt>
                <c:pt idx="79">
                  <c:v>23.1</c:v>
                </c:pt>
                <c:pt idx="80">
                  <c:v>23.2</c:v>
                </c:pt>
                <c:pt idx="81">
                  <c:v>22.2</c:v>
                </c:pt>
                <c:pt idx="82">
                  <c:v>22.2166666666666</c:v>
                </c:pt>
                <c:pt idx="83">
                  <c:v>22.6</c:v>
                </c:pt>
                <c:pt idx="84">
                  <c:v>22.9</c:v>
                </c:pt>
                <c:pt idx="85">
                  <c:v>23.1</c:v>
                </c:pt>
                <c:pt idx="86">
                  <c:v>21.3</c:v>
                </c:pt>
                <c:pt idx="87">
                  <c:v>22.5</c:v>
                </c:pt>
                <c:pt idx="88">
                  <c:v>21.6</c:v>
                </c:pt>
                <c:pt idx="89">
                  <c:v>23.6</c:v>
                </c:pt>
                <c:pt idx="90">
                  <c:v>22.3</c:v>
                </c:pt>
                <c:pt idx="91">
                  <c:v>22.6</c:v>
                </c:pt>
                <c:pt idx="92">
                  <c:v>24.7</c:v>
                </c:pt>
                <c:pt idx="93">
                  <c:v>23.6</c:v>
                </c:pt>
                <c:pt idx="94">
                  <c:v>23.5</c:v>
                </c:pt>
                <c:pt idx="95">
                  <c:v>21.9</c:v>
                </c:pt>
                <c:pt idx="96">
                  <c:v>22.2</c:v>
                </c:pt>
                <c:pt idx="97">
                  <c:v>22.5</c:v>
                </c:pt>
                <c:pt idx="98">
                  <c:v>22.45</c:v>
                </c:pt>
                <c:pt idx="99">
                  <c:v>22.7</c:v>
                </c:pt>
                <c:pt idx="100">
                  <c:v>23.1</c:v>
                </c:pt>
                <c:pt idx="101">
                  <c:v>22.7</c:v>
                </c:pt>
                <c:pt idx="102">
                  <c:v>22.6</c:v>
                </c:pt>
                <c:pt idx="103">
                  <c:v>23.6</c:v>
                </c:pt>
                <c:pt idx="104">
                  <c:v>21.9</c:v>
                </c:pt>
                <c:pt idx="105">
                  <c:v>22.4</c:v>
                </c:pt>
                <c:pt idx="106">
                  <c:v>23.6</c:v>
                </c:pt>
                <c:pt idx="107">
                  <c:v>22.45</c:v>
                </c:pt>
                <c:pt idx="108">
                  <c:v>22.4</c:v>
                </c:pt>
                <c:pt idx="109">
                  <c:v>23.5</c:v>
                </c:pt>
                <c:pt idx="110">
                  <c:v>22.6</c:v>
                </c:pt>
                <c:pt idx="111">
                  <c:v>22.3</c:v>
                </c:pt>
                <c:pt idx="112">
                  <c:v>22.9</c:v>
                </c:pt>
                <c:pt idx="113">
                  <c:v>22.9</c:v>
                </c:pt>
                <c:pt idx="114">
                  <c:v>24.3</c:v>
                </c:pt>
                <c:pt idx="115">
                  <c:v>22.6</c:v>
                </c:pt>
                <c:pt idx="116">
                  <c:v>23.6</c:v>
                </c:pt>
                <c:pt idx="117">
                  <c:v>23.5</c:v>
                </c:pt>
                <c:pt idx="118">
                  <c:v>23.9</c:v>
                </c:pt>
                <c:pt idx="119">
                  <c:v>24.1</c:v>
                </c:pt>
                <c:pt idx="120">
                  <c:v>23</c:v>
                </c:pt>
                <c:pt idx="121">
                  <c:v>23.8</c:v>
                </c:pt>
                <c:pt idx="122">
                  <c:v>22.6</c:v>
                </c:pt>
                <c:pt idx="123">
                  <c:v>22.7</c:v>
                </c:pt>
                <c:pt idx="124">
                  <c:v>23.1</c:v>
                </c:pt>
                <c:pt idx="125">
                  <c:v>24.3</c:v>
                </c:pt>
                <c:pt idx="126">
                  <c:v>24</c:v>
                </c:pt>
                <c:pt idx="127">
                  <c:v>23.4</c:v>
                </c:pt>
                <c:pt idx="128">
                  <c:v>23.7</c:v>
                </c:pt>
                <c:pt idx="129">
                  <c:v>24</c:v>
                </c:pt>
                <c:pt idx="130">
                  <c:v>24.6</c:v>
                </c:pt>
                <c:pt idx="131">
                  <c:v>25.1</c:v>
                </c:pt>
                <c:pt idx="132">
                  <c:v>23.1</c:v>
                </c:pt>
                <c:pt idx="133">
                  <c:v>22.6</c:v>
                </c:pt>
                <c:pt idx="134">
                  <c:v>21.8</c:v>
                </c:pt>
              </c:numCache>
            </c:numRef>
          </c:val>
          <c:smooth val="1"/>
        </c:ser>
        <c:ser>
          <c:idx val="1"/>
          <c:order val="1"/>
          <c:spPr>
            <a:solidFill>
              <a:srgbClr val="8d1d75"/>
            </a:solidFill>
            <a:ln w="28800">
              <a:solidFill>
                <a:srgbClr val="8d1d75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720">
                <a:solidFill>
                  <a:srgbClr val="780373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Sheet1!$A$38:$A$175</c:f>
              <c:strCache>
                <c:ptCount val="138"/>
                <c:pt idx="0">
                  <c:v/>
                </c:pt>
                <c:pt idx="1">
                  <c:v/>
                </c:pt>
                <c:pt idx="2">
                  <c:v>1890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1895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1900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1905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1910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1915</c:v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>1920</c:v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1925</c:v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1930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1935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>1940</c:v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>1945</c:v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>1950</c:v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>1955</c:v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1960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>1965</c:v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>1970</c:v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>1975</c:v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>1980</c:v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>1985</c:v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>1990</c:v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>1995</c:v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>2000</c:v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>2005</c:v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>2010</c:v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>2015</c:v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>2020</c:v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</c:strCache>
            </c:strRef>
          </c:cat>
          <c:val>
            <c:numRef>
              <c:f>Sheet1!$I$38:$I$175</c:f>
              <c:numCache>
                <c:formatCode>General</c:formatCode>
                <c:ptCount val="138"/>
                <c:pt idx="0">
                  <c:v>22.68825</c:v>
                </c:pt>
                <c:pt idx="1">
                  <c:v>22.85805</c:v>
                </c:pt>
                <c:pt idx="2">
                  <c:v>22.4334166666667</c:v>
                </c:pt>
                <c:pt idx="3">
                  <c:v>22.0425</c:v>
                </c:pt>
                <c:pt idx="4">
                  <c:v>22.472475</c:v>
                </c:pt>
                <c:pt idx="5">
                  <c:v>22.3209</c:v>
                </c:pt>
                <c:pt idx="6">
                  <c:v>21.7080333333333</c:v>
                </c:pt>
                <c:pt idx="7">
                  <c:v>22.28665</c:v>
                </c:pt>
                <c:pt idx="8">
                  <c:v>22.4322</c:v>
                </c:pt>
                <c:pt idx="9">
                  <c:v>22.4038</c:v>
                </c:pt>
                <c:pt idx="10">
                  <c:v>22.04515</c:v>
                </c:pt>
                <c:pt idx="11">
                  <c:v>21.8505</c:v>
                </c:pt>
                <c:pt idx="12">
                  <c:v>21.9542</c:v>
                </c:pt>
                <c:pt idx="13">
                  <c:v>21.9389</c:v>
                </c:pt>
                <c:pt idx="14">
                  <c:v>22.64805</c:v>
                </c:pt>
                <c:pt idx="15">
                  <c:v>22.07385</c:v>
                </c:pt>
                <c:pt idx="16">
                  <c:v>22.39275</c:v>
                </c:pt>
                <c:pt idx="17">
                  <c:v>21.77745</c:v>
                </c:pt>
                <c:pt idx="18">
                  <c:v>22.0799</c:v>
                </c:pt>
                <c:pt idx="19">
                  <c:v>22.12865</c:v>
                </c:pt>
                <c:pt idx="20">
                  <c:v>21.77585</c:v>
                </c:pt>
                <c:pt idx="21">
                  <c:v>21.7663666666667</c:v>
                </c:pt>
                <c:pt idx="22">
                  <c:v>21.6271</c:v>
                </c:pt>
                <c:pt idx="23">
                  <c:v>22.0336</c:v>
                </c:pt>
                <c:pt idx="24">
                  <c:v>22.2871</c:v>
                </c:pt>
                <c:pt idx="25">
                  <c:v>22.2364</c:v>
                </c:pt>
                <c:pt idx="26">
                  <c:v>22.656</c:v>
                </c:pt>
                <c:pt idx="27">
                  <c:v>22.13755</c:v>
                </c:pt>
                <c:pt idx="28">
                  <c:v>21.60565</c:v>
                </c:pt>
                <c:pt idx="29">
                  <c:v>21.3818</c:v>
                </c:pt>
                <c:pt idx="30">
                  <c:v>21.94275</c:v>
                </c:pt>
                <c:pt idx="31">
                  <c:v>22.5849</c:v>
                </c:pt>
                <c:pt idx="32">
                  <c:v>21.7395</c:v>
                </c:pt>
                <c:pt idx="33">
                  <c:v>22.0145</c:v>
                </c:pt>
                <c:pt idx="34">
                  <c:v>22.52975</c:v>
                </c:pt>
                <c:pt idx="35">
                  <c:v>22.24465</c:v>
                </c:pt>
                <c:pt idx="36">
                  <c:v>21.77135</c:v>
                </c:pt>
                <c:pt idx="37">
                  <c:v>22.0644</c:v>
                </c:pt>
                <c:pt idx="38">
                  <c:v>22.52125</c:v>
                </c:pt>
                <c:pt idx="39">
                  <c:v>22.1223</c:v>
                </c:pt>
                <c:pt idx="40">
                  <c:v>22.6938</c:v>
                </c:pt>
                <c:pt idx="41">
                  <c:v>21.77395</c:v>
                </c:pt>
                <c:pt idx="42">
                  <c:v>22.1474</c:v>
                </c:pt>
                <c:pt idx="43">
                  <c:v>21.785</c:v>
                </c:pt>
                <c:pt idx="44">
                  <c:v>21.6144</c:v>
                </c:pt>
                <c:pt idx="45">
                  <c:v>21.92945</c:v>
                </c:pt>
                <c:pt idx="46">
                  <c:v>21.9457</c:v>
                </c:pt>
                <c:pt idx="47">
                  <c:v>21.98485</c:v>
                </c:pt>
                <c:pt idx="48">
                  <c:v>22.11315</c:v>
                </c:pt>
                <c:pt idx="49">
                  <c:v>22.18695</c:v>
                </c:pt>
                <c:pt idx="50">
                  <c:v>22.87225</c:v>
                </c:pt>
                <c:pt idx="51">
                  <c:v>21.71025</c:v>
                </c:pt>
                <c:pt idx="52">
                  <c:v>21.97145</c:v>
                </c:pt>
                <c:pt idx="53">
                  <c:v>21.87755</c:v>
                </c:pt>
                <c:pt idx="54">
                  <c:v>22.4799</c:v>
                </c:pt>
                <c:pt idx="55">
                  <c:v>21.5146</c:v>
                </c:pt>
                <c:pt idx="56">
                  <c:v>22.136</c:v>
                </c:pt>
                <c:pt idx="57">
                  <c:v>21.92905</c:v>
                </c:pt>
                <c:pt idx="58">
                  <c:v>21.6003</c:v>
                </c:pt>
                <c:pt idx="59">
                  <c:v>21.8096</c:v>
                </c:pt>
                <c:pt idx="60">
                  <c:v>21.9168</c:v>
                </c:pt>
                <c:pt idx="61">
                  <c:v>21.3299</c:v>
                </c:pt>
                <c:pt idx="62">
                  <c:v>21.7326</c:v>
                </c:pt>
                <c:pt idx="63">
                  <c:v>21.8467</c:v>
                </c:pt>
                <c:pt idx="64">
                  <c:v>21.6464</c:v>
                </c:pt>
                <c:pt idx="65">
                  <c:v>22.05565</c:v>
                </c:pt>
                <c:pt idx="66">
                  <c:v>21.89835</c:v>
                </c:pt>
                <c:pt idx="67">
                  <c:v>21.80165</c:v>
                </c:pt>
                <c:pt idx="68">
                  <c:v>21.2355333333333</c:v>
                </c:pt>
                <c:pt idx="69">
                  <c:v>22.2332</c:v>
                </c:pt>
                <c:pt idx="70">
                  <c:v>22.20475</c:v>
                </c:pt>
                <c:pt idx="71">
                  <c:v>22.07325</c:v>
                </c:pt>
                <c:pt idx="72">
                  <c:v>21.60715</c:v>
                </c:pt>
                <c:pt idx="73">
                  <c:v>22.42795</c:v>
                </c:pt>
                <c:pt idx="74">
                  <c:v>21.9831</c:v>
                </c:pt>
                <c:pt idx="75">
                  <c:v>22.02765</c:v>
                </c:pt>
                <c:pt idx="76">
                  <c:v>21.811</c:v>
                </c:pt>
                <c:pt idx="77">
                  <c:v>22.22885</c:v>
                </c:pt>
                <c:pt idx="78">
                  <c:v>21.9154</c:v>
                </c:pt>
                <c:pt idx="79">
                  <c:v>22.2897</c:v>
                </c:pt>
                <c:pt idx="80">
                  <c:v>22.06005</c:v>
                </c:pt>
                <c:pt idx="81">
                  <c:v>22.0986</c:v>
                </c:pt>
                <c:pt idx="82">
                  <c:v>22.1265333333333</c:v>
                </c:pt>
                <c:pt idx="83">
                  <c:v>21.90395</c:v>
                </c:pt>
                <c:pt idx="84">
                  <c:v>22.34615</c:v>
                </c:pt>
                <c:pt idx="85">
                  <c:v>22.48985</c:v>
                </c:pt>
                <c:pt idx="86">
                  <c:v>21.3959</c:v>
                </c:pt>
                <c:pt idx="87">
                  <c:v>22.0362</c:v>
                </c:pt>
                <c:pt idx="88">
                  <c:v>21.65875</c:v>
                </c:pt>
                <c:pt idx="89">
                  <c:v>22.21315</c:v>
                </c:pt>
                <c:pt idx="90">
                  <c:v>22.0206</c:v>
                </c:pt>
                <c:pt idx="91">
                  <c:v>22.0198</c:v>
                </c:pt>
                <c:pt idx="92">
                  <c:v>23.00915</c:v>
                </c:pt>
                <c:pt idx="93">
                  <c:v>22.38965</c:v>
                </c:pt>
                <c:pt idx="94">
                  <c:v>22.3154</c:v>
                </c:pt>
                <c:pt idx="95">
                  <c:v>21.7855</c:v>
                </c:pt>
                <c:pt idx="96">
                  <c:v>21.76735</c:v>
                </c:pt>
                <c:pt idx="97">
                  <c:v>22.05275</c:v>
                </c:pt>
                <c:pt idx="98">
                  <c:v>21.957875</c:v>
                </c:pt>
                <c:pt idx="99">
                  <c:v>22.19675</c:v>
                </c:pt>
                <c:pt idx="100">
                  <c:v>22.6561</c:v>
                </c:pt>
                <c:pt idx="101">
                  <c:v>22.1027</c:v>
                </c:pt>
                <c:pt idx="102">
                  <c:v>22.51025</c:v>
                </c:pt>
                <c:pt idx="103">
                  <c:v>22.5743</c:v>
                </c:pt>
                <c:pt idx="104">
                  <c:v>21.8405</c:v>
                </c:pt>
                <c:pt idx="105">
                  <c:v>22.40945</c:v>
                </c:pt>
                <c:pt idx="106">
                  <c:v>22.43545</c:v>
                </c:pt>
                <c:pt idx="107">
                  <c:v>21.97815</c:v>
                </c:pt>
                <c:pt idx="108">
                  <c:v>22.2018</c:v>
                </c:pt>
                <c:pt idx="109">
                  <c:v>22.3635</c:v>
                </c:pt>
                <c:pt idx="110">
                  <c:v>22.35235</c:v>
                </c:pt>
                <c:pt idx="111">
                  <c:v>22.0379</c:v>
                </c:pt>
                <c:pt idx="112">
                  <c:v>22.19665</c:v>
                </c:pt>
                <c:pt idx="113">
                  <c:v>21.9966</c:v>
                </c:pt>
                <c:pt idx="114">
                  <c:v>23.2361</c:v>
                </c:pt>
                <c:pt idx="115">
                  <c:v>22.422</c:v>
                </c:pt>
                <c:pt idx="116">
                  <c:v>22.7579</c:v>
                </c:pt>
                <c:pt idx="117">
                  <c:v>23.21555</c:v>
                </c:pt>
                <c:pt idx="118">
                  <c:v>22.7183</c:v>
                </c:pt>
                <c:pt idx="119">
                  <c:v>23.2504</c:v>
                </c:pt>
                <c:pt idx="120">
                  <c:v>22.51495</c:v>
                </c:pt>
                <c:pt idx="121">
                  <c:v>23.0445</c:v>
                </c:pt>
                <c:pt idx="122">
                  <c:v>22.2408</c:v>
                </c:pt>
                <c:pt idx="123">
                  <c:v>22.00355</c:v>
                </c:pt>
                <c:pt idx="124">
                  <c:v>22.76105</c:v>
                </c:pt>
                <c:pt idx="125">
                  <c:v>23.09535</c:v>
                </c:pt>
                <c:pt idx="126">
                  <c:v>23.34995</c:v>
                </c:pt>
                <c:pt idx="127">
                  <c:v>22.99735</c:v>
                </c:pt>
                <c:pt idx="128">
                  <c:v>22.8985</c:v>
                </c:pt>
                <c:pt idx="129">
                  <c:v>23.1686</c:v>
                </c:pt>
                <c:pt idx="130">
                  <c:v>23.4381</c:v>
                </c:pt>
                <c:pt idx="131">
                  <c:v>23.5203</c:v>
                </c:pt>
                <c:pt idx="132">
                  <c:v>22.7434</c:v>
                </c:pt>
                <c:pt idx="133">
                  <c:v>22.6079</c:v>
                </c:pt>
                <c:pt idx="134">
                  <c:v>22.0596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6548773"/>
        <c:axId val="859577"/>
      </c:lineChart>
      <c:catAx>
        <c:axId val="6548773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59577"/>
        <c:crosses val="autoZero"/>
        <c:auto val="1"/>
        <c:lblAlgn val="ctr"/>
        <c:lblOffset val="100"/>
        <c:noMultiLvlLbl val="0"/>
      </c:catAx>
      <c:valAx>
        <c:axId val="859577"/>
        <c:scaling>
          <c:orientation val="minMax"/>
          <c:max val="25.25"/>
          <c:min val="21.3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548773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8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20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2000" spc="-1" strike="noStrike">
                <a:solidFill>
                  <a:srgbClr val="000000"/>
                </a:solidFill>
                <a:latin typeface="Arial"/>
              </a:rPr>
              <a:t>AUSTRALIA - ANNUAL WEIGHTED AVERAGE MEDIAN MINIMUMS AND TRENDLINE  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395511"/>
            </a:solidFill>
            <a:ln w="28800">
              <a:solidFill>
                <a:srgbClr val="395511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395511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Sheet1!$A$238:$A$375</c:f>
              <c:strCache>
                <c:ptCount val="138"/>
                <c:pt idx="0">
                  <c:v/>
                </c:pt>
                <c:pt idx="1">
                  <c:v/>
                </c:pt>
                <c:pt idx="2">
                  <c:v>1890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1895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1900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1905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1910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1915</c:v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>1920</c:v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1925</c:v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1930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1935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>1940</c:v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>1945</c:v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>1950</c:v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>1955</c:v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1960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>1965</c:v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>1970</c:v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>1975</c:v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>1980</c:v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>1985</c:v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>1990</c:v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>1995</c:v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>2000</c:v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>2005</c:v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>2010</c:v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>2015</c:v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>2020</c:v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</c:strCache>
            </c:strRef>
          </c:cat>
          <c:val>
            <c:numRef>
              <c:f>Sheet1!$H$238:$H$375</c:f>
              <c:numCache>
                <c:formatCode>General</c:formatCode>
                <c:ptCount val="138"/>
                <c:pt idx="0">
                  <c:v>10.1</c:v>
                </c:pt>
                <c:pt idx="1">
                  <c:v>11.6</c:v>
                </c:pt>
                <c:pt idx="2">
                  <c:v>10.7</c:v>
                </c:pt>
                <c:pt idx="3">
                  <c:v>10.3</c:v>
                </c:pt>
                <c:pt idx="4">
                  <c:v>10.2</c:v>
                </c:pt>
                <c:pt idx="5">
                  <c:v>10.425</c:v>
                </c:pt>
                <c:pt idx="6">
                  <c:v>10.7</c:v>
                </c:pt>
                <c:pt idx="7">
                  <c:v>10.5</c:v>
                </c:pt>
                <c:pt idx="8">
                  <c:v>10.8</c:v>
                </c:pt>
                <c:pt idx="9">
                  <c:v>10</c:v>
                </c:pt>
                <c:pt idx="10">
                  <c:v>10.2</c:v>
                </c:pt>
                <c:pt idx="11">
                  <c:v>10</c:v>
                </c:pt>
                <c:pt idx="12">
                  <c:v>10.1</c:v>
                </c:pt>
                <c:pt idx="13">
                  <c:v>10.2</c:v>
                </c:pt>
                <c:pt idx="14">
                  <c:v>10.35</c:v>
                </c:pt>
                <c:pt idx="15">
                  <c:v>10.25</c:v>
                </c:pt>
                <c:pt idx="16">
                  <c:v>10.35</c:v>
                </c:pt>
                <c:pt idx="17">
                  <c:v>9.25</c:v>
                </c:pt>
                <c:pt idx="18">
                  <c:v>10.4</c:v>
                </c:pt>
                <c:pt idx="19">
                  <c:v>9.8</c:v>
                </c:pt>
                <c:pt idx="20">
                  <c:v>10.2</c:v>
                </c:pt>
                <c:pt idx="21">
                  <c:v>9.5</c:v>
                </c:pt>
                <c:pt idx="22">
                  <c:v>9.8</c:v>
                </c:pt>
                <c:pt idx="23">
                  <c:v>9.75</c:v>
                </c:pt>
                <c:pt idx="24">
                  <c:v>9.9</c:v>
                </c:pt>
                <c:pt idx="25">
                  <c:v>9.95</c:v>
                </c:pt>
                <c:pt idx="26">
                  <c:v>11.3</c:v>
                </c:pt>
                <c:pt idx="27">
                  <c:v>10.05</c:v>
                </c:pt>
                <c:pt idx="28">
                  <c:v>9.5</c:v>
                </c:pt>
                <c:pt idx="29">
                  <c:v>9.7</c:v>
                </c:pt>
                <c:pt idx="30">
                  <c:v>10.3</c:v>
                </c:pt>
                <c:pt idx="31">
                  <c:v>10.6</c:v>
                </c:pt>
                <c:pt idx="32">
                  <c:v>10.05</c:v>
                </c:pt>
                <c:pt idx="33">
                  <c:v>10.45</c:v>
                </c:pt>
                <c:pt idx="34">
                  <c:v>10.4</c:v>
                </c:pt>
                <c:pt idx="35">
                  <c:v>10.15</c:v>
                </c:pt>
                <c:pt idx="36">
                  <c:v>9.75</c:v>
                </c:pt>
                <c:pt idx="37">
                  <c:v>9.9</c:v>
                </c:pt>
                <c:pt idx="38">
                  <c:v>10.15</c:v>
                </c:pt>
                <c:pt idx="39">
                  <c:v>9.55</c:v>
                </c:pt>
                <c:pt idx="40">
                  <c:v>10.05</c:v>
                </c:pt>
                <c:pt idx="41">
                  <c:v>9.3</c:v>
                </c:pt>
                <c:pt idx="42">
                  <c:v>10.4</c:v>
                </c:pt>
                <c:pt idx="43">
                  <c:v>9.45</c:v>
                </c:pt>
                <c:pt idx="44">
                  <c:v>9.95</c:v>
                </c:pt>
                <c:pt idx="45">
                  <c:v>9.8</c:v>
                </c:pt>
                <c:pt idx="46">
                  <c:v>10.15</c:v>
                </c:pt>
                <c:pt idx="47">
                  <c:v>10.5</c:v>
                </c:pt>
                <c:pt idx="48">
                  <c:v>10</c:v>
                </c:pt>
                <c:pt idx="49">
                  <c:v>10.7</c:v>
                </c:pt>
                <c:pt idx="50">
                  <c:v>10.7</c:v>
                </c:pt>
                <c:pt idx="51">
                  <c:v>10.4</c:v>
                </c:pt>
                <c:pt idx="52">
                  <c:v>9.8</c:v>
                </c:pt>
                <c:pt idx="53">
                  <c:v>10.2</c:v>
                </c:pt>
                <c:pt idx="54">
                  <c:v>10.7</c:v>
                </c:pt>
                <c:pt idx="55">
                  <c:v>9.2</c:v>
                </c:pt>
                <c:pt idx="56">
                  <c:v>9.85</c:v>
                </c:pt>
                <c:pt idx="57">
                  <c:v>9.7</c:v>
                </c:pt>
                <c:pt idx="58">
                  <c:v>9.3</c:v>
                </c:pt>
                <c:pt idx="59">
                  <c:v>10.2</c:v>
                </c:pt>
                <c:pt idx="60">
                  <c:v>9.65</c:v>
                </c:pt>
                <c:pt idx="61">
                  <c:v>9.45</c:v>
                </c:pt>
                <c:pt idx="62">
                  <c:v>10.5</c:v>
                </c:pt>
                <c:pt idx="63">
                  <c:v>10.25</c:v>
                </c:pt>
                <c:pt idx="64">
                  <c:v>9.9</c:v>
                </c:pt>
                <c:pt idx="65">
                  <c:v>9.7</c:v>
                </c:pt>
                <c:pt idx="66">
                  <c:v>9.9</c:v>
                </c:pt>
                <c:pt idx="67">
                  <c:v>9.9</c:v>
                </c:pt>
                <c:pt idx="68">
                  <c:v>9.55</c:v>
                </c:pt>
                <c:pt idx="69">
                  <c:v>9.7</c:v>
                </c:pt>
                <c:pt idx="70">
                  <c:v>10.1</c:v>
                </c:pt>
                <c:pt idx="71">
                  <c:v>10.3</c:v>
                </c:pt>
                <c:pt idx="72">
                  <c:v>9.45</c:v>
                </c:pt>
                <c:pt idx="73">
                  <c:v>10.8</c:v>
                </c:pt>
                <c:pt idx="74">
                  <c:v>10.2</c:v>
                </c:pt>
                <c:pt idx="75">
                  <c:v>10.3</c:v>
                </c:pt>
                <c:pt idx="76">
                  <c:v>9.9</c:v>
                </c:pt>
                <c:pt idx="77">
                  <c:v>9.95</c:v>
                </c:pt>
                <c:pt idx="78">
                  <c:v>10.15</c:v>
                </c:pt>
                <c:pt idx="79">
                  <c:v>10</c:v>
                </c:pt>
                <c:pt idx="80">
                  <c:v>10.35</c:v>
                </c:pt>
                <c:pt idx="81">
                  <c:v>9.75</c:v>
                </c:pt>
                <c:pt idx="82">
                  <c:v>9.8</c:v>
                </c:pt>
                <c:pt idx="83">
                  <c:v>10.05</c:v>
                </c:pt>
                <c:pt idx="84">
                  <c:v>9.9</c:v>
                </c:pt>
                <c:pt idx="85">
                  <c:v>10.95</c:v>
                </c:pt>
                <c:pt idx="86">
                  <c:v>10.75</c:v>
                </c:pt>
                <c:pt idx="87">
                  <c:v>10.85</c:v>
                </c:pt>
                <c:pt idx="88">
                  <c:v>9.9</c:v>
                </c:pt>
                <c:pt idx="89">
                  <c:v>10.05</c:v>
                </c:pt>
                <c:pt idx="90">
                  <c:v>10.3</c:v>
                </c:pt>
                <c:pt idx="91">
                  <c:v>10.1</c:v>
                </c:pt>
                <c:pt idx="92">
                  <c:v>10.7</c:v>
                </c:pt>
                <c:pt idx="93">
                  <c:v>10.4</c:v>
                </c:pt>
                <c:pt idx="94">
                  <c:v>10.6</c:v>
                </c:pt>
                <c:pt idx="95">
                  <c:v>10.5</c:v>
                </c:pt>
                <c:pt idx="96">
                  <c:v>10.4</c:v>
                </c:pt>
                <c:pt idx="97">
                  <c:v>10.35</c:v>
                </c:pt>
                <c:pt idx="98">
                  <c:v>10</c:v>
                </c:pt>
                <c:pt idx="99">
                  <c:v>10.1</c:v>
                </c:pt>
                <c:pt idx="100">
                  <c:v>11.15</c:v>
                </c:pt>
                <c:pt idx="101">
                  <c:v>10.9</c:v>
                </c:pt>
                <c:pt idx="102">
                  <c:v>10.85</c:v>
                </c:pt>
                <c:pt idx="103">
                  <c:v>10.5</c:v>
                </c:pt>
                <c:pt idx="104">
                  <c:v>10.1</c:v>
                </c:pt>
                <c:pt idx="105">
                  <c:v>10.15</c:v>
                </c:pt>
                <c:pt idx="106">
                  <c:v>9.8</c:v>
                </c:pt>
                <c:pt idx="107">
                  <c:v>9.8</c:v>
                </c:pt>
                <c:pt idx="108">
                  <c:v>9.5</c:v>
                </c:pt>
                <c:pt idx="109">
                  <c:v>10.1</c:v>
                </c:pt>
                <c:pt idx="110">
                  <c:v>10.4</c:v>
                </c:pt>
                <c:pt idx="111">
                  <c:v>10</c:v>
                </c:pt>
                <c:pt idx="112">
                  <c:v>10.7</c:v>
                </c:pt>
                <c:pt idx="113">
                  <c:v>9.6</c:v>
                </c:pt>
                <c:pt idx="114">
                  <c:v>10.2</c:v>
                </c:pt>
                <c:pt idx="115">
                  <c:v>9.8</c:v>
                </c:pt>
                <c:pt idx="116">
                  <c:v>9.9</c:v>
                </c:pt>
                <c:pt idx="117">
                  <c:v>10.3</c:v>
                </c:pt>
                <c:pt idx="118">
                  <c:v>9.6</c:v>
                </c:pt>
                <c:pt idx="119">
                  <c:v>10.95</c:v>
                </c:pt>
                <c:pt idx="120">
                  <c:v>10.15</c:v>
                </c:pt>
                <c:pt idx="121">
                  <c:v>10.6</c:v>
                </c:pt>
                <c:pt idx="122">
                  <c:v>10.5</c:v>
                </c:pt>
                <c:pt idx="123">
                  <c:v>10.25</c:v>
                </c:pt>
                <c:pt idx="124">
                  <c:v>10.05</c:v>
                </c:pt>
                <c:pt idx="125">
                  <c:v>10.7</c:v>
                </c:pt>
                <c:pt idx="126">
                  <c:v>10.7</c:v>
                </c:pt>
                <c:pt idx="127">
                  <c:v>10.8</c:v>
                </c:pt>
                <c:pt idx="128">
                  <c:v>10.2</c:v>
                </c:pt>
                <c:pt idx="129">
                  <c:v>10.3</c:v>
                </c:pt>
                <c:pt idx="130">
                  <c:v>10.6</c:v>
                </c:pt>
                <c:pt idx="131">
                  <c:v>10.3</c:v>
                </c:pt>
                <c:pt idx="132">
                  <c:v>10.35</c:v>
                </c:pt>
                <c:pt idx="133">
                  <c:v>9.6</c:v>
                </c:pt>
                <c:pt idx="134">
                  <c:v>10.3</c:v>
                </c:pt>
              </c:numCache>
            </c:numRef>
          </c:val>
          <c:smooth val="1"/>
        </c:ser>
        <c:ser>
          <c:idx val="1"/>
          <c:order val="1"/>
          <c:spPr>
            <a:solidFill>
              <a:srgbClr val="8d1d75"/>
            </a:solidFill>
            <a:ln w="28800">
              <a:solidFill>
                <a:srgbClr val="8d1d75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720">
                <a:solidFill>
                  <a:srgbClr val="780373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Sheet1!$A$238:$A$375</c:f>
              <c:strCache>
                <c:ptCount val="138"/>
                <c:pt idx="0">
                  <c:v/>
                </c:pt>
                <c:pt idx="1">
                  <c:v/>
                </c:pt>
                <c:pt idx="2">
                  <c:v>1890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1895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1900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1905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1910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1915</c:v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>1920</c:v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1925</c:v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1930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1935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>1940</c:v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>1945</c:v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>1950</c:v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>1955</c:v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1960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>1965</c:v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>1970</c:v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>1975</c:v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>1980</c:v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>1985</c:v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>1990</c:v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>1995</c:v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>2000</c:v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>2005</c:v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>2010</c:v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>2015</c:v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>2020</c:v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</c:strCache>
            </c:strRef>
          </c:cat>
          <c:val>
            <c:numRef>
              <c:f>Sheet1!$I$238:$I$375</c:f>
              <c:numCache>
                <c:formatCode>General</c:formatCode>
                <c:ptCount val="138"/>
                <c:pt idx="0">
                  <c:v>12.026</c:v>
                </c:pt>
                <c:pt idx="1">
                  <c:v>12.666</c:v>
                </c:pt>
                <c:pt idx="2">
                  <c:v>12.2303</c:v>
                </c:pt>
                <c:pt idx="3">
                  <c:v>11.6099</c:v>
                </c:pt>
                <c:pt idx="4">
                  <c:v>12.24355</c:v>
                </c:pt>
                <c:pt idx="5">
                  <c:v>11.831075</c:v>
                </c:pt>
                <c:pt idx="6">
                  <c:v>11.8633</c:v>
                </c:pt>
                <c:pt idx="7">
                  <c:v>11.6505</c:v>
                </c:pt>
                <c:pt idx="8">
                  <c:v>11.79515</c:v>
                </c:pt>
                <c:pt idx="9">
                  <c:v>11.9291</c:v>
                </c:pt>
                <c:pt idx="10">
                  <c:v>11.88065</c:v>
                </c:pt>
                <c:pt idx="11">
                  <c:v>11.7545</c:v>
                </c:pt>
                <c:pt idx="12">
                  <c:v>12.2286</c:v>
                </c:pt>
                <c:pt idx="13">
                  <c:v>12.14025</c:v>
                </c:pt>
                <c:pt idx="14">
                  <c:v>11.99175</c:v>
                </c:pt>
                <c:pt idx="15">
                  <c:v>11.947475</c:v>
                </c:pt>
                <c:pt idx="16">
                  <c:v>11.7618</c:v>
                </c:pt>
                <c:pt idx="17">
                  <c:v>11.1719</c:v>
                </c:pt>
                <c:pt idx="18">
                  <c:v>11.538</c:v>
                </c:pt>
                <c:pt idx="19">
                  <c:v>11.60085</c:v>
                </c:pt>
                <c:pt idx="20">
                  <c:v>11.74615</c:v>
                </c:pt>
                <c:pt idx="21">
                  <c:v>11.3179</c:v>
                </c:pt>
                <c:pt idx="22">
                  <c:v>11.77675</c:v>
                </c:pt>
                <c:pt idx="23">
                  <c:v>11.70235</c:v>
                </c:pt>
                <c:pt idx="24">
                  <c:v>11.85805</c:v>
                </c:pt>
                <c:pt idx="25">
                  <c:v>11.5377</c:v>
                </c:pt>
                <c:pt idx="26">
                  <c:v>12.72175</c:v>
                </c:pt>
                <c:pt idx="27">
                  <c:v>12.13185</c:v>
                </c:pt>
                <c:pt idx="28">
                  <c:v>11.73445</c:v>
                </c:pt>
                <c:pt idx="29">
                  <c:v>11.5215</c:v>
                </c:pt>
                <c:pt idx="30">
                  <c:v>11.52725</c:v>
                </c:pt>
                <c:pt idx="31">
                  <c:v>12.0381</c:v>
                </c:pt>
                <c:pt idx="32">
                  <c:v>11.83625</c:v>
                </c:pt>
                <c:pt idx="33">
                  <c:v>12.19015</c:v>
                </c:pt>
                <c:pt idx="34">
                  <c:v>11.85905</c:v>
                </c:pt>
                <c:pt idx="35">
                  <c:v>11.7995</c:v>
                </c:pt>
                <c:pt idx="36">
                  <c:v>11.50855</c:v>
                </c:pt>
                <c:pt idx="37">
                  <c:v>11.688</c:v>
                </c:pt>
                <c:pt idx="38">
                  <c:v>12.02525</c:v>
                </c:pt>
                <c:pt idx="39">
                  <c:v>11.7086</c:v>
                </c:pt>
                <c:pt idx="40">
                  <c:v>11.99505</c:v>
                </c:pt>
                <c:pt idx="41">
                  <c:v>11.35</c:v>
                </c:pt>
                <c:pt idx="42">
                  <c:v>11.9845</c:v>
                </c:pt>
                <c:pt idx="43">
                  <c:v>11.4025</c:v>
                </c:pt>
                <c:pt idx="44">
                  <c:v>11.64385</c:v>
                </c:pt>
                <c:pt idx="45">
                  <c:v>11.7415</c:v>
                </c:pt>
                <c:pt idx="46">
                  <c:v>11.88285</c:v>
                </c:pt>
                <c:pt idx="47">
                  <c:v>11.8941</c:v>
                </c:pt>
                <c:pt idx="48">
                  <c:v>11.8571416666667</c:v>
                </c:pt>
                <c:pt idx="49">
                  <c:v>11.96145</c:v>
                </c:pt>
                <c:pt idx="50">
                  <c:v>12.468025</c:v>
                </c:pt>
                <c:pt idx="51">
                  <c:v>11.7673</c:v>
                </c:pt>
                <c:pt idx="52">
                  <c:v>11.7112</c:v>
                </c:pt>
                <c:pt idx="53">
                  <c:v>11.75025</c:v>
                </c:pt>
                <c:pt idx="54">
                  <c:v>12.1897416666667</c:v>
                </c:pt>
                <c:pt idx="55">
                  <c:v>11.56645</c:v>
                </c:pt>
                <c:pt idx="56">
                  <c:v>11.61355</c:v>
                </c:pt>
                <c:pt idx="57">
                  <c:v>11.64425</c:v>
                </c:pt>
                <c:pt idx="58">
                  <c:v>11.3175</c:v>
                </c:pt>
                <c:pt idx="59">
                  <c:v>12.035575</c:v>
                </c:pt>
                <c:pt idx="60">
                  <c:v>11.5756</c:v>
                </c:pt>
                <c:pt idx="61">
                  <c:v>11.45265</c:v>
                </c:pt>
                <c:pt idx="62">
                  <c:v>12.0389</c:v>
                </c:pt>
                <c:pt idx="63">
                  <c:v>11.6902</c:v>
                </c:pt>
                <c:pt idx="64">
                  <c:v>11.8439</c:v>
                </c:pt>
                <c:pt idx="65">
                  <c:v>11.68635</c:v>
                </c:pt>
                <c:pt idx="66">
                  <c:v>11.78295</c:v>
                </c:pt>
                <c:pt idx="67">
                  <c:v>11.92</c:v>
                </c:pt>
                <c:pt idx="68">
                  <c:v>11.5715</c:v>
                </c:pt>
                <c:pt idx="69">
                  <c:v>11.8837</c:v>
                </c:pt>
                <c:pt idx="70">
                  <c:v>12.23685</c:v>
                </c:pt>
                <c:pt idx="71">
                  <c:v>12.1197</c:v>
                </c:pt>
                <c:pt idx="72">
                  <c:v>11.5934</c:v>
                </c:pt>
                <c:pt idx="73">
                  <c:v>12.2372</c:v>
                </c:pt>
                <c:pt idx="74">
                  <c:v>12.1266</c:v>
                </c:pt>
                <c:pt idx="75">
                  <c:v>12.1105</c:v>
                </c:pt>
                <c:pt idx="76">
                  <c:v>12.0136</c:v>
                </c:pt>
                <c:pt idx="77">
                  <c:v>11.99225</c:v>
                </c:pt>
                <c:pt idx="78">
                  <c:v>11.85065</c:v>
                </c:pt>
                <c:pt idx="79">
                  <c:v>11.76255</c:v>
                </c:pt>
                <c:pt idx="80">
                  <c:v>12.19515</c:v>
                </c:pt>
                <c:pt idx="81">
                  <c:v>11.8257</c:v>
                </c:pt>
                <c:pt idx="82">
                  <c:v>11.86025</c:v>
                </c:pt>
                <c:pt idx="83">
                  <c:v>12.00915</c:v>
                </c:pt>
                <c:pt idx="84">
                  <c:v>11.70785</c:v>
                </c:pt>
                <c:pt idx="85">
                  <c:v>12.9047</c:v>
                </c:pt>
                <c:pt idx="86">
                  <c:v>12.0026</c:v>
                </c:pt>
                <c:pt idx="87">
                  <c:v>12.28575</c:v>
                </c:pt>
                <c:pt idx="88">
                  <c:v>11.55645</c:v>
                </c:pt>
                <c:pt idx="89">
                  <c:v>11.9126</c:v>
                </c:pt>
                <c:pt idx="90">
                  <c:v>11.99325</c:v>
                </c:pt>
                <c:pt idx="91">
                  <c:v>12.2072</c:v>
                </c:pt>
                <c:pt idx="92">
                  <c:v>12.493</c:v>
                </c:pt>
                <c:pt idx="93">
                  <c:v>12.3344</c:v>
                </c:pt>
                <c:pt idx="94">
                  <c:v>11.9927</c:v>
                </c:pt>
                <c:pt idx="95">
                  <c:v>12.20475</c:v>
                </c:pt>
                <c:pt idx="96">
                  <c:v>11.87605</c:v>
                </c:pt>
                <c:pt idx="97">
                  <c:v>12.04095</c:v>
                </c:pt>
                <c:pt idx="98">
                  <c:v>12.16125</c:v>
                </c:pt>
                <c:pt idx="99">
                  <c:v>12.4097</c:v>
                </c:pt>
                <c:pt idx="100">
                  <c:v>12.63415</c:v>
                </c:pt>
                <c:pt idx="101">
                  <c:v>12.5105</c:v>
                </c:pt>
                <c:pt idx="102">
                  <c:v>12.5762</c:v>
                </c:pt>
                <c:pt idx="103">
                  <c:v>12.26895</c:v>
                </c:pt>
                <c:pt idx="104">
                  <c:v>12.2606</c:v>
                </c:pt>
                <c:pt idx="105">
                  <c:v>12.29295</c:v>
                </c:pt>
                <c:pt idx="106">
                  <c:v>11.62245</c:v>
                </c:pt>
                <c:pt idx="107">
                  <c:v>12.1358</c:v>
                </c:pt>
                <c:pt idx="108">
                  <c:v>11.73995</c:v>
                </c:pt>
                <c:pt idx="109">
                  <c:v>12.1181</c:v>
                </c:pt>
                <c:pt idx="110">
                  <c:v>12.37765</c:v>
                </c:pt>
                <c:pt idx="111">
                  <c:v>11.94865</c:v>
                </c:pt>
                <c:pt idx="112">
                  <c:v>12.3127</c:v>
                </c:pt>
                <c:pt idx="113">
                  <c:v>11.7319</c:v>
                </c:pt>
                <c:pt idx="114">
                  <c:v>11.88875</c:v>
                </c:pt>
                <c:pt idx="115">
                  <c:v>12.0775</c:v>
                </c:pt>
                <c:pt idx="116">
                  <c:v>11.93705</c:v>
                </c:pt>
                <c:pt idx="117">
                  <c:v>12.3893</c:v>
                </c:pt>
                <c:pt idx="118">
                  <c:v>12.1188</c:v>
                </c:pt>
                <c:pt idx="119">
                  <c:v>12.6684</c:v>
                </c:pt>
                <c:pt idx="120">
                  <c:v>11.9497</c:v>
                </c:pt>
                <c:pt idx="121">
                  <c:v>12.41735</c:v>
                </c:pt>
                <c:pt idx="122">
                  <c:v>12.20845</c:v>
                </c:pt>
                <c:pt idx="123">
                  <c:v>11.73705</c:v>
                </c:pt>
                <c:pt idx="124">
                  <c:v>11.7379</c:v>
                </c:pt>
                <c:pt idx="125">
                  <c:v>12.4287</c:v>
                </c:pt>
                <c:pt idx="126">
                  <c:v>12.5422</c:v>
                </c:pt>
                <c:pt idx="127">
                  <c:v>12.28485</c:v>
                </c:pt>
                <c:pt idx="128">
                  <c:v>12.33725</c:v>
                </c:pt>
                <c:pt idx="129">
                  <c:v>12.383</c:v>
                </c:pt>
                <c:pt idx="130">
                  <c:v>12.43615</c:v>
                </c:pt>
                <c:pt idx="131">
                  <c:v>11.88315</c:v>
                </c:pt>
                <c:pt idx="132">
                  <c:v>12.6976</c:v>
                </c:pt>
                <c:pt idx="133">
                  <c:v>12.25235</c:v>
                </c:pt>
                <c:pt idx="134">
                  <c:v>12.22305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30135993"/>
        <c:axId val="93122344"/>
      </c:lineChart>
      <c:catAx>
        <c:axId val="30135993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3122344"/>
        <c:crosses val="autoZero"/>
        <c:auto val="1"/>
        <c:lblAlgn val="ctr"/>
        <c:lblOffset val="100"/>
        <c:noMultiLvlLbl val="0"/>
      </c:catAx>
      <c:valAx>
        <c:axId val="93122344"/>
        <c:scaling>
          <c:orientation val="minMax"/>
          <c:max val="13"/>
          <c:min val="9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0135993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8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20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2000" spc="-1" strike="noStrike">
                <a:solidFill>
                  <a:srgbClr val="000000"/>
                </a:solidFill>
                <a:latin typeface="Arial"/>
              </a:rPr>
              <a:t>AUSTRALIA - ANNUAL MAXIMUM MAXIMUMS AND TRENDLINE  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c5000b"/>
            </a:solidFill>
            <a:ln w="28800">
              <a:solidFill>
                <a:srgbClr val="c5000b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c5000b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Sheet1!$A$49:$A$175</c:f>
              <c:strCache>
                <c:ptCount val="127"/>
                <c:pt idx="0">
                  <c:v/>
                </c:pt>
                <c:pt idx="1">
                  <c:v>1900</c:v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>1905</c:v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>1910</c:v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>1915</c:v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>1920</c:v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>1925</c:v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>1930</c:v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>1935</c:v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>1940</c:v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>1945</c:v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>1950</c:v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>1955</c:v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>1960</c:v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>1965</c:v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>1970</c:v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>1975</c:v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>1980</c:v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>1985</c:v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>1990</c:v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>1995</c:v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>2000</c:v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>2005</c:v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>2010</c:v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>2015</c:v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>2020</c:v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</c:strCache>
            </c:strRef>
          </c:cat>
          <c:val>
            <c:numRef>
              <c:f>Sheet1!$G$49:$G$175</c:f>
              <c:numCache>
                <c:formatCode>General</c:formatCode>
                <c:ptCount val="127"/>
                <c:pt idx="0">
                  <c:v>40.8</c:v>
                </c:pt>
                <c:pt idx="1">
                  <c:v>41.8</c:v>
                </c:pt>
                <c:pt idx="2">
                  <c:v>42.8</c:v>
                </c:pt>
                <c:pt idx="3">
                  <c:v>42</c:v>
                </c:pt>
                <c:pt idx="4">
                  <c:v>42.9</c:v>
                </c:pt>
                <c:pt idx="5">
                  <c:v>42.1</c:v>
                </c:pt>
                <c:pt idx="6">
                  <c:v>42.8</c:v>
                </c:pt>
                <c:pt idx="7">
                  <c:v>42.5</c:v>
                </c:pt>
                <c:pt idx="8">
                  <c:v>42.8</c:v>
                </c:pt>
                <c:pt idx="9">
                  <c:v>43.6</c:v>
                </c:pt>
                <c:pt idx="10">
                  <c:v>41.7</c:v>
                </c:pt>
                <c:pt idx="11">
                  <c:v>44.4</c:v>
                </c:pt>
                <c:pt idx="12">
                  <c:v>42.3</c:v>
                </c:pt>
                <c:pt idx="13">
                  <c:v>43.4</c:v>
                </c:pt>
                <c:pt idx="14">
                  <c:v>42.2</c:v>
                </c:pt>
                <c:pt idx="15">
                  <c:v>43.4</c:v>
                </c:pt>
                <c:pt idx="16">
                  <c:v>43.6</c:v>
                </c:pt>
                <c:pt idx="17">
                  <c:v>43.2</c:v>
                </c:pt>
                <c:pt idx="18">
                  <c:v>41</c:v>
                </c:pt>
                <c:pt idx="19">
                  <c:v>42.2</c:v>
                </c:pt>
                <c:pt idx="20">
                  <c:v>43.5</c:v>
                </c:pt>
                <c:pt idx="21">
                  <c:v>42.8</c:v>
                </c:pt>
                <c:pt idx="22">
                  <c:v>43.8</c:v>
                </c:pt>
                <c:pt idx="23">
                  <c:v>44.4</c:v>
                </c:pt>
                <c:pt idx="24">
                  <c:v>42.9</c:v>
                </c:pt>
                <c:pt idx="25">
                  <c:v>43.7</c:v>
                </c:pt>
                <c:pt idx="26">
                  <c:v>42.7</c:v>
                </c:pt>
                <c:pt idx="27">
                  <c:v>42.6</c:v>
                </c:pt>
                <c:pt idx="28">
                  <c:v>41.8</c:v>
                </c:pt>
                <c:pt idx="29">
                  <c:v>43.1</c:v>
                </c:pt>
                <c:pt idx="30">
                  <c:v>44.2</c:v>
                </c:pt>
                <c:pt idx="31">
                  <c:v>44</c:v>
                </c:pt>
                <c:pt idx="32">
                  <c:v>43.1</c:v>
                </c:pt>
                <c:pt idx="33">
                  <c:v>42.1</c:v>
                </c:pt>
                <c:pt idx="34">
                  <c:v>43.5</c:v>
                </c:pt>
                <c:pt idx="35">
                  <c:v>43.2</c:v>
                </c:pt>
                <c:pt idx="36">
                  <c:v>43.4</c:v>
                </c:pt>
                <c:pt idx="37">
                  <c:v>43.5</c:v>
                </c:pt>
                <c:pt idx="38">
                  <c:v>41.8</c:v>
                </c:pt>
                <c:pt idx="39">
                  <c:v>42.8</c:v>
                </c:pt>
                <c:pt idx="40">
                  <c:v>43.2</c:v>
                </c:pt>
                <c:pt idx="41">
                  <c:v>42.6</c:v>
                </c:pt>
                <c:pt idx="42">
                  <c:v>42.9</c:v>
                </c:pt>
                <c:pt idx="43">
                  <c:v>41.7</c:v>
                </c:pt>
                <c:pt idx="44">
                  <c:v>42.7</c:v>
                </c:pt>
                <c:pt idx="45">
                  <c:v>43.8</c:v>
                </c:pt>
                <c:pt idx="46">
                  <c:v>42.4</c:v>
                </c:pt>
                <c:pt idx="47">
                  <c:v>42.7</c:v>
                </c:pt>
                <c:pt idx="48">
                  <c:v>42.2</c:v>
                </c:pt>
                <c:pt idx="49">
                  <c:v>41.6</c:v>
                </c:pt>
                <c:pt idx="50">
                  <c:v>41.9</c:v>
                </c:pt>
                <c:pt idx="51">
                  <c:v>42.5</c:v>
                </c:pt>
                <c:pt idx="52">
                  <c:v>43.2</c:v>
                </c:pt>
                <c:pt idx="53">
                  <c:v>41.7</c:v>
                </c:pt>
                <c:pt idx="54">
                  <c:v>42.2</c:v>
                </c:pt>
                <c:pt idx="55">
                  <c:v>42.5</c:v>
                </c:pt>
                <c:pt idx="56">
                  <c:v>40.7</c:v>
                </c:pt>
                <c:pt idx="57">
                  <c:v>42.8</c:v>
                </c:pt>
                <c:pt idx="58">
                  <c:v>42.7</c:v>
                </c:pt>
                <c:pt idx="59">
                  <c:v>42.4</c:v>
                </c:pt>
                <c:pt idx="60">
                  <c:v>43.6</c:v>
                </c:pt>
                <c:pt idx="61">
                  <c:v>43.2</c:v>
                </c:pt>
                <c:pt idx="62">
                  <c:v>43.9</c:v>
                </c:pt>
                <c:pt idx="63">
                  <c:v>42.2</c:v>
                </c:pt>
                <c:pt idx="64">
                  <c:v>41.2</c:v>
                </c:pt>
                <c:pt idx="65">
                  <c:v>42.2</c:v>
                </c:pt>
                <c:pt idx="66">
                  <c:v>42.8</c:v>
                </c:pt>
                <c:pt idx="67">
                  <c:v>41.5</c:v>
                </c:pt>
                <c:pt idx="68">
                  <c:v>41.7</c:v>
                </c:pt>
                <c:pt idx="69">
                  <c:v>41.4</c:v>
                </c:pt>
                <c:pt idx="70">
                  <c:v>42.5</c:v>
                </c:pt>
                <c:pt idx="71">
                  <c:v>43.6</c:v>
                </c:pt>
                <c:pt idx="72">
                  <c:v>41.9</c:v>
                </c:pt>
                <c:pt idx="73">
                  <c:v>42.5</c:v>
                </c:pt>
                <c:pt idx="74">
                  <c:v>41.9</c:v>
                </c:pt>
                <c:pt idx="75">
                  <c:v>40.5</c:v>
                </c:pt>
                <c:pt idx="76">
                  <c:v>41.8</c:v>
                </c:pt>
                <c:pt idx="77">
                  <c:v>42.9</c:v>
                </c:pt>
                <c:pt idx="78">
                  <c:v>42.5</c:v>
                </c:pt>
                <c:pt idx="79">
                  <c:v>41.1</c:v>
                </c:pt>
                <c:pt idx="80">
                  <c:v>42.6</c:v>
                </c:pt>
                <c:pt idx="81">
                  <c:v>42.1</c:v>
                </c:pt>
                <c:pt idx="82">
                  <c:v>41.4</c:v>
                </c:pt>
                <c:pt idx="83">
                  <c:v>41.6</c:v>
                </c:pt>
                <c:pt idx="84">
                  <c:v>41.5</c:v>
                </c:pt>
                <c:pt idx="85">
                  <c:v>41.2</c:v>
                </c:pt>
                <c:pt idx="86">
                  <c:v>43.5</c:v>
                </c:pt>
                <c:pt idx="87">
                  <c:v>43.9</c:v>
                </c:pt>
                <c:pt idx="88">
                  <c:v>42.5</c:v>
                </c:pt>
                <c:pt idx="89">
                  <c:v>42.6</c:v>
                </c:pt>
                <c:pt idx="90">
                  <c:v>43.5</c:v>
                </c:pt>
                <c:pt idx="91">
                  <c:v>43.8</c:v>
                </c:pt>
                <c:pt idx="92">
                  <c:v>43.4</c:v>
                </c:pt>
                <c:pt idx="93">
                  <c:v>42.6</c:v>
                </c:pt>
                <c:pt idx="94">
                  <c:v>42.7</c:v>
                </c:pt>
                <c:pt idx="95">
                  <c:v>42.8</c:v>
                </c:pt>
                <c:pt idx="96">
                  <c:v>42</c:v>
                </c:pt>
                <c:pt idx="97">
                  <c:v>43.4</c:v>
                </c:pt>
                <c:pt idx="98">
                  <c:v>42.6</c:v>
                </c:pt>
                <c:pt idx="99">
                  <c:v>43</c:v>
                </c:pt>
                <c:pt idx="100">
                  <c:v>43</c:v>
                </c:pt>
                <c:pt idx="101">
                  <c:v>40.6</c:v>
                </c:pt>
                <c:pt idx="102">
                  <c:v>41.3</c:v>
                </c:pt>
                <c:pt idx="103">
                  <c:v>42.3</c:v>
                </c:pt>
                <c:pt idx="104">
                  <c:v>43</c:v>
                </c:pt>
                <c:pt idx="105">
                  <c:v>42.8</c:v>
                </c:pt>
                <c:pt idx="106">
                  <c:v>44.6</c:v>
                </c:pt>
                <c:pt idx="107">
                  <c:v>42</c:v>
                </c:pt>
                <c:pt idx="108">
                  <c:v>44.9</c:v>
                </c:pt>
                <c:pt idx="109">
                  <c:v>43.6</c:v>
                </c:pt>
                <c:pt idx="110">
                  <c:v>42.1</c:v>
                </c:pt>
                <c:pt idx="111">
                  <c:v>43.1</c:v>
                </c:pt>
                <c:pt idx="112">
                  <c:v>42.5</c:v>
                </c:pt>
                <c:pt idx="113">
                  <c:v>41.2</c:v>
                </c:pt>
                <c:pt idx="114">
                  <c:v>42.5</c:v>
                </c:pt>
                <c:pt idx="115">
                  <c:v>42.9</c:v>
                </c:pt>
                <c:pt idx="116">
                  <c:v>43.9</c:v>
                </c:pt>
                <c:pt idx="117">
                  <c:v>42</c:v>
                </c:pt>
                <c:pt idx="118">
                  <c:v>42.3</c:v>
                </c:pt>
                <c:pt idx="119">
                  <c:v>44.1</c:v>
                </c:pt>
                <c:pt idx="120">
                  <c:v>44.1</c:v>
                </c:pt>
                <c:pt idx="121">
                  <c:v>41.9</c:v>
                </c:pt>
                <c:pt idx="122">
                  <c:v>44.7</c:v>
                </c:pt>
                <c:pt idx="123">
                  <c:v>42.4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42843578"/>
        <c:axId val="53381249"/>
      </c:lineChart>
      <c:catAx>
        <c:axId val="4284357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3381249"/>
        <c:crosses val="autoZero"/>
        <c:auto val="1"/>
        <c:lblAlgn val="ctr"/>
        <c:lblOffset val="100"/>
        <c:noMultiLvlLbl val="0"/>
      </c:catAx>
      <c:valAx>
        <c:axId val="53381249"/>
        <c:scaling>
          <c:orientation val="minMax"/>
          <c:max val="45.25"/>
          <c:min val="40.2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2843578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8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20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2000" spc="-1" strike="noStrike">
                <a:solidFill>
                  <a:srgbClr val="000000"/>
                </a:solidFill>
                <a:latin typeface="Arial"/>
              </a:rPr>
              <a:t>AUSTRALIA - ANNUAL MAXIMUM MINIMUMS AND TRENDLINE  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c5000b"/>
            </a:solidFill>
            <a:ln w="28800">
              <a:solidFill>
                <a:srgbClr val="c5000b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c5000b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Sheet1!$A$236:$A$375</c:f>
              <c:strCache>
                <c:ptCount val="14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1890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>1895</c:v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>1900</c:v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>1905</c:v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>1910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>1915</c:v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>1920</c:v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1925</c:v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>1930</c:v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>1935</c:v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>1940</c:v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>1945</c:v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>1950</c:v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>1955</c:v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1960</c:v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>1965</c:v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>1970</c:v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>1975</c:v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>1980</c:v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>1985</c:v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>1990</c:v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>1995</c:v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>2000</c:v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>2005</c:v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>2010</c:v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>2015</c:v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/>
                </c:pt>
                <c:pt idx="134">
                  <c:v>2020</c:v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/>
                </c:pt>
              </c:strCache>
            </c:strRef>
          </c:cat>
          <c:val>
            <c:numRef>
              <c:f>Sheet1!$G$236:$G$375</c:f>
              <c:numCache>
                <c:formatCode>General</c:formatCode>
                <c:ptCount val="140"/>
                <c:pt idx="0">
                  <c:v>17.3</c:v>
                </c:pt>
                <c:pt idx="1">
                  <c:v>17.5</c:v>
                </c:pt>
                <c:pt idx="2">
                  <c:v>16.4</c:v>
                </c:pt>
                <c:pt idx="3">
                  <c:v>18.45</c:v>
                </c:pt>
                <c:pt idx="4">
                  <c:v>21.7</c:v>
                </c:pt>
                <c:pt idx="5">
                  <c:v>17.1</c:v>
                </c:pt>
                <c:pt idx="6">
                  <c:v>17.2</c:v>
                </c:pt>
                <c:pt idx="7">
                  <c:v>16.6</c:v>
                </c:pt>
                <c:pt idx="8">
                  <c:v>17.3</c:v>
                </c:pt>
                <c:pt idx="9">
                  <c:v>16.8</c:v>
                </c:pt>
                <c:pt idx="10">
                  <c:v>18.1</c:v>
                </c:pt>
                <c:pt idx="11">
                  <c:v>20.5</c:v>
                </c:pt>
                <c:pt idx="12">
                  <c:v>19.5</c:v>
                </c:pt>
                <c:pt idx="13">
                  <c:v>18.1</c:v>
                </c:pt>
                <c:pt idx="14">
                  <c:v>17.2</c:v>
                </c:pt>
                <c:pt idx="15">
                  <c:v>18.9</c:v>
                </c:pt>
                <c:pt idx="16">
                  <c:v>16.7</c:v>
                </c:pt>
                <c:pt idx="17">
                  <c:v>16.7</c:v>
                </c:pt>
                <c:pt idx="18">
                  <c:v>19.2</c:v>
                </c:pt>
                <c:pt idx="19">
                  <c:v>18.3</c:v>
                </c:pt>
                <c:pt idx="20">
                  <c:v>20.6</c:v>
                </c:pt>
                <c:pt idx="21">
                  <c:v>18.1</c:v>
                </c:pt>
                <c:pt idx="22">
                  <c:v>20.7</c:v>
                </c:pt>
                <c:pt idx="23">
                  <c:v>17</c:v>
                </c:pt>
                <c:pt idx="24">
                  <c:v>17.9</c:v>
                </c:pt>
                <c:pt idx="25">
                  <c:v>16.6</c:v>
                </c:pt>
                <c:pt idx="26">
                  <c:v>18.4</c:v>
                </c:pt>
                <c:pt idx="27">
                  <c:v>17.3</c:v>
                </c:pt>
                <c:pt idx="28">
                  <c:v>18</c:v>
                </c:pt>
                <c:pt idx="29">
                  <c:v>17.6</c:v>
                </c:pt>
                <c:pt idx="30">
                  <c:v>17.1</c:v>
                </c:pt>
                <c:pt idx="31">
                  <c:v>17</c:v>
                </c:pt>
                <c:pt idx="32">
                  <c:v>17.9</c:v>
                </c:pt>
                <c:pt idx="33">
                  <c:v>18.3</c:v>
                </c:pt>
                <c:pt idx="34">
                  <c:v>17.4</c:v>
                </c:pt>
                <c:pt idx="35">
                  <c:v>19.6</c:v>
                </c:pt>
                <c:pt idx="36">
                  <c:v>17.5</c:v>
                </c:pt>
                <c:pt idx="37">
                  <c:v>16</c:v>
                </c:pt>
                <c:pt idx="38">
                  <c:v>16.1</c:v>
                </c:pt>
                <c:pt idx="39">
                  <c:v>16</c:v>
                </c:pt>
                <c:pt idx="40">
                  <c:v>16.4</c:v>
                </c:pt>
                <c:pt idx="41">
                  <c:v>15.8</c:v>
                </c:pt>
                <c:pt idx="42">
                  <c:v>16.7</c:v>
                </c:pt>
                <c:pt idx="43">
                  <c:v>18.6</c:v>
                </c:pt>
                <c:pt idx="44">
                  <c:v>19.9</c:v>
                </c:pt>
                <c:pt idx="45">
                  <c:v>15.8</c:v>
                </c:pt>
                <c:pt idx="46">
                  <c:v>18.7</c:v>
                </c:pt>
                <c:pt idx="47">
                  <c:v>16.6</c:v>
                </c:pt>
                <c:pt idx="48">
                  <c:v>18.4</c:v>
                </c:pt>
                <c:pt idx="49">
                  <c:v>16.3</c:v>
                </c:pt>
                <c:pt idx="50">
                  <c:v>17.2</c:v>
                </c:pt>
                <c:pt idx="51">
                  <c:v>17.1</c:v>
                </c:pt>
                <c:pt idx="52">
                  <c:v>16.5</c:v>
                </c:pt>
                <c:pt idx="53">
                  <c:v>21.3</c:v>
                </c:pt>
                <c:pt idx="54">
                  <c:v>17.3</c:v>
                </c:pt>
                <c:pt idx="55">
                  <c:v>16.4</c:v>
                </c:pt>
                <c:pt idx="56">
                  <c:v>17.9</c:v>
                </c:pt>
                <c:pt idx="57">
                  <c:v>16.5</c:v>
                </c:pt>
                <c:pt idx="58">
                  <c:v>15.8</c:v>
                </c:pt>
                <c:pt idx="59">
                  <c:v>17.1</c:v>
                </c:pt>
                <c:pt idx="60">
                  <c:v>18.1</c:v>
                </c:pt>
                <c:pt idx="61">
                  <c:v>18.8</c:v>
                </c:pt>
                <c:pt idx="62">
                  <c:v>17.7</c:v>
                </c:pt>
                <c:pt idx="63">
                  <c:v>16.1</c:v>
                </c:pt>
                <c:pt idx="64">
                  <c:v>16.4</c:v>
                </c:pt>
                <c:pt idx="65">
                  <c:v>18.5</c:v>
                </c:pt>
                <c:pt idx="66">
                  <c:v>16.4</c:v>
                </c:pt>
                <c:pt idx="67">
                  <c:v>16.3</c:v>
                </c:pt>
                <c:pt idx="68">
                  <c:v>17</c:v>
                </c:pt>
                <c:pt idx="69">
                  <c:v>18.4</c:v>
                </c:pt>
                <c:pt idx="70">
                  <c:v>18.9</c:v>
                </c:pt>
                <c:pt idx="71">
                  <c:v>16.5</c:v>
                </c:pt>
                <c:pt idx="72">
                  <c:v>16.3</c:v>
                </c:pt>
                <c:pt idx="73">
                  <c:v>18.7</c:v>
                </c:pt>
                <c:pt idx="74">
                  <c:v>18.9</c:v>
                </c:pt>
                <c:pt idx="75">
                  <c:v>18.4</c:v>
                </c:pt>
                <c:pt idx="76">
                  <c:v>17.6</c:v>
                </c:pt>
                <c:pt idx="77">
                  <c:v>16.4</c:v>
                </c:pt>
                <c:pt idx="78">
                  <c:v>15.9</c:v>
                </c:pt>
                <c:pt idx="79">
                  <c:v>17.8</c:v>
                </c:pt>
                <c:pt idx="80">
                  <c:v>18.1</c:v>
                </c:pt>
                <c:pt idx="81">
                  <c:v>17.3</c:v>
                </c:pt>
                <c:pt idx="82">
                  <c:v>18.9</c:v>
                </c:pt>
                <c:pt idx="83">
                  <c:v>18</c:v>
                </c:pt>
                <c:pt idx="84">
                  <c:v>17.3</c:v>
                </c:pt>
                <c:pt idx="85">
                  <c:v>17</c:v>
                </c:pt>
                <c:pt idx="86">
                  <c:v>17.2</c:v>
                </c:pt>
                <c:pt idx="87">
                  <c:v>19.2</c:v>
                </c:pt>
                <c:pt idx="88">
                  <c:v>18.6</c:v>
                </c:pt>
                <c:pt idx="89">
                  <c:v>17.3</c:v>
                </c:pt>
                <c:pt idx="90">
                  <c:v>18.2</c:v>
                </c:pt>
                <c:pt idx="91">
                  <c:v>17.4</c:v>
                </c:pt>
                <c:pt idx="92">
                  <c:v>17.3</c:v>
                </c:pt>
                <c:pt idx="93">
                  <c:v>19</c:v>
                </c:pt>
                <c:pt idx="94">
                  <c:v>16.7</c:v>
                </c:pt>
                <c:pt idx="95">
                  <c:v>19.4</c:v>
                </c:pt>
                <c:pt idx="96">
                  <c:v>18</c:v>
                </c:pt>
                <c:pt idx="97">
                  <c:v>18.3</c:v>
                </c:pt>
                <c:pt idx="98">
                  <c:v>16.8</c:v>
                </c:pt>
                <c:pt idx="99">
                  <c:v>16.3</c:v>
                </c:pt>
                <c:pt idx="100">
                  <c:v>16.2</c:v>
                </c:pt>
                <c:pt idx="101">
                  <c:v>16.1</c:v>
                </c:pt>
                <c:pt idx="102">
                  <c:v>17.6</c:v>
                </c:pt>
                <c:pt idx="103">
                  <c:v>16.9</c:v>
                </c:pt>
                <c:pt idx="104">
                  <c:v>16.9</c:v>
                </c:pt>
                <c:pt idx="105">
                  <c:v>17.3</c:v>
                </c:pt>
                <c:pt idx="106">
                  <c:v>16.3</c:v>
                </c:pt>
                <c:pt idx="107">
                  <c:v>16.9</c:v>
                </c:pt>
                <c:pt idx="108">
                  <c:v>17.1</c:v>
                </c:pt>
                <c:pt idx="109">
                  <c:v>18.1</c:v>
                </c:pt>
                <c:pt idx="110">
                  <c:v>16.7</c:v>
                </c:pt>
                <c:pt idx="111">
                  <c:v>20</c:v>
                </c:pt>
                <c:pt idx="112">
                  <c:v>18.6</c:v>
                </c:pt>
                <c:pt idx="113">
                  <c:v>19.4</c:v>
                </c:pt>
                <c:pt idx="114">
                  <c:v>19.7</c:v>
                </c:pt>
                <c:pt idx="115">
                  <c:v>20.2</c:v>
                </c:pt>
                <c:pt idx="116">
                  <c:v>18.3</c:v>
                </c:pt>
                <c:pt idx="117">
                  <c:v>17.1</c:v>
                </c:pt>
                <c:pt idx="118">
                  <c:v>17.3</c:v>
                </c:pt>
                <c:pt idx="119">
                  <c:v>16.6</c:v>
                </c:pt>
                <c:pt idx="120">
                  <c:v>20.4</c:v>
                </c:pt>
                <c:pt idx="121">
                  <c:v>18.3</c:v>
                </c:pt>
                <c:pt idx="122">
                  <c:v>18.3</c:v>
                </c:pt>
                <c:pt idx="123">
                  <c:v>17.6</c:v>
                </c:pt>
                <c:pt idx="124">
                  <c:v>19</c:v>
                </c:pt>
                <c:pt idx="125">
                  <c:v>18.2</c:v>
                </c:pt>
                <c:pt idx="126">
                  <c:v>17.8</c:v>
                </c:pt>
                <c:pt idx="127">
                  <c:v>18</c:v>
                </c:pt>
                <c:pt idx="128">
                  <c:v>18.3</c:v>
                </c:pt>
                <c:pt idx="129">
                  <c:v>18.1</c:v>
                </c:pt>
                <c:pt idx="130">
                  <c:v>18.5</c:v>
                </c:pt>
                <c:pt idx="131">
                  <c:v>18</c:v>
                </c:pt>
                <c:pt idx="132">
                  <c:v>19.3</c:v>
                </c:pt>
                <c:pt idx="133">
                  <c:v>20.1</c:v>
                </c:pt>
                <c:pt idx="134">
                  <c:v>17.8</c:v>
                </c:pt>
                <c:pt idx="135">
                  <c:v>16.4</c:v>
                </c:pt>
                <c:pt idx="136">
                  <c:v>20.3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71575593"/>
        <c:axId val="65112564"/>
      </c:lineChart>
      <c:catAx>
        <c:axId val="71575593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5112564"/>
        <c:crosses val="autoZero"/>
        <c:auto val="1"/>
        <c:lblAlgn val="ctr"/>
        <c:lblOffset val="100"/>
        <c:noMultiLvlLbl val="0"/>
      </c:catAx>
      <c:valAx>
        <c:axId val="65112564"/>
        <c:scaling>
          <c:orientation val="minMax"/>
          <c:max val="22"/>
          <c:min val="15.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1575593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8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1300" spc="-1" strike="noStrike">
                <a:solidFill>
                  <a:srgbClr val="000000"/>
                </a:solidFill>
                <a:latin typeface="Arial"/>
              </a:rPr>
              <a:t>AUSTRALIA - ANNUAL MIDPOINT BETWEEN MAXIMUM MAXIMUMS AND MAXIMUM MINIMUMS +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468a1a"/>
            </a:solidFill>
            <a:ln w="28800">
              <a:solidFill>
                <a:srgbClr val="468a1a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720">
                <a:solidFill>
                  <a:srgbClr val="468a1a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Sheet1!$A$26:$A$175</c:f>
              <c:strCache>
                <c:ptCount val="15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1880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>1885</c:v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>1890</c:v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>1895</c:v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>1900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>1905</c:v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>1910</c:v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1915</c:v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>1920</c:v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>1925</c:v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>1930</c:v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>1935</c:v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>1940</c:v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>1945</c:v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1950</c:v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>1955</c:v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>1960</c:v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>1965</c:v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>1970</c:v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>1975</c:v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>1980</c:v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>1985</c:v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>1990</c:v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>1995</c:v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>2000</c:v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>2005</c:v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/>
                </c:pt>
                <c:pt idx="134">
                  <c:v>2010</c:v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>2015</c:v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/>
                </c:pt>
                <c:pt idx="144">
                  <c:v>2020</c:v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</c:strCache>
            </c:strRef>
          </c:cat>
          <c:val>
            <c:numRef>
              <c:f>Sheet1!$K$26:$K$175</c:f>
              <c:numCache>
                <c:formatCode>General</c:formatCode>
                <c:ptCount val="150"/>
                <c:pt idx="0">
                  <c:v>29.975</c:v>
                </c:pt>
                <c:pt idx="1">
                  <c:v>28.8</c:v>
                </c:pt>
                <c:pt idx="2">
                  <c:v>30.75</c:v>
                </c:pt>
                <c:pt idx="3">
                  <c:v>31.25</c:v>
                </c:pt>
                <c:pt idx="4">
                  <c:v>29.1</c:v>
                </c:pt>
                <c:pt idx="5">
                  <c:v>29.7</c:v>
                </c:pt>
                <c:pt idx="6">
                  <c:v>28.6</c:v>
                </c:pt>
                <c:pt idx="7">
                  <c:v>30.45</c:v>
                </c:pt>
                <c:pt idx="8">
                  <c:v>29.4</c:v>
                </c:pt>
                <c:pt idx="9">
                  <c:v>28.6</c:v>
                </c:pt>
                <c:pt idx="10">
                  <c:v>29.35</c:v>
                </c:pt>
                <c:pt idx="11">
                  <c:v>30.1</c:v>
                </c:pt>
                <c:pt idx="12">
                  <c:v>31.45</c:v>
                </c:pt>
                <c:pt idx="13">
                  <c:v>31.3</c:v>
                </c:pt>
                <c:pt idx="14">
                  <c:v>29.05</c:v>
                </c:pt>
                <c:pt idx="15">
                  <c:v>28.95</c:v>
                </c:pt>
                <c:pt idx="16">
                  <c:v>31.25</c:v>
                </c:pt>
                <c:pt idx="17">
                  <c:v>28.55</c:v>
                </c:pt>
                <c:pt idx="18">
                  <c:v>29.35</c:v>
                </c:pt>
                <c:pt idx="19">
                  <c:v>28.75</c:v>
                </c:pt>
                <c:pt idx="20">
                  <c:v>31.25</c:v>
                </c:pt>
                <c:pt idx="21">
                  <c:v>29.75</c:v>
                </c:pt>
                <c:pt idx="22">
                  <c:v>29.75</c:v>
                </c:pt>
                <c:pt idx="23">
                  <c:v>29.15</c:v>
                </c:pt>
                <c:pt idx="24">
                  <c:v>29.35</c:v>
                </c:pt>
                <c:pt idx="25">
                  <c:v>29.7</c:v>
                </c:pt>
                <c:pt idx="26">
                  <c:v>31.35</c:v>
                </c:pt>
                <c:pt idx="27">
                  <c:v>30.7</c:v>
                </c:pt>
                <c:pt idx="28">
                  <c:v>30.15</c:v>
                </c:pt>
                <c:pt idx="29">
                  <c:v>30.45</c:v>
                </c:pt>
                <c:pt idx="30">
                  <c:v>31.75</c:v>
                </c:pt>
                <c:pt idx="31">
                  <c:v>31.1</c:v>
                </c:pt>
                <c:pt idx="32">
                  <c:v>30.4</c:v>
                </c:pt>
                <c:pt idx="33">
                  <c:v>29.95</c:v>
                </c:pt>
                <c:pt idx="34">
                  <c:v>31.05</c:v>
                </c:pt>
                <c:pt idx="35">
                  <c:v>30.75</c:v>
                </c:pt>
                <c:pt idx="36">
                  <c:v>30.4</c:v>
                </c:pt>
                <c:pt idx="37">
                  <c:v>29.75</c:v>
                </c:pt>
                <c:pt idx="38">
                  <c:v>30.8</c:v>
                </c:pt>
                <c:pt idx="39">
                  <c:v>32.5</c:v>
                </c:pt>
                <c:pt idx="40">
                  <c:v>30.3</c:v>
                </c:pt>
                <c:pt idx="41">
                  <c:v>29.8</c:v>
                </c:pt>
                <c:pt idx="42">
                  <c:v>30</c:v>
                </c:pt>
                <c:pt idx="43">
                  <c:v>31.5</c:v>
                </c:pt>
                <c:pt idx="44">
                  <c:v>30.05</c:v>
                </c:pt>
                <c:pt idx="45">
                  <c:v>31.6</c:v>
                </c:pt>
                <c:pt idx="46">
                  <c:v>31.1</c:v>
                </c:pt>
                <c:pt idx="47">
                  <c:v>30.5</c:v>
                </c:pt>
                <c:pt idx="48">
                  <c:v>31.45</c:v>
                </c:pt>
                <c:pt idx="49">
                  <c:v>30.25</c:v>
                </c:pt>
                <c:pt idx="50">
                  <c:v>30.8</c:v>
                </c:pt>
                <c:pt idx="51">
                  <c:v>30.3</c:v>
                </c:pt>
                <c:pt idx="52">
                  <c:v>30.7</c:v>
                </c:pt>
                <c:pt idx="53">
                  <c:v>30.95</c:v>
                </c:pt>
                <c:pt idx="54">
                  <c:v>32.25</c:v>
                </c:pt>
                <c:pt idx="55">
                  <c:v>30.35</c:v>
                </c:pt>
                <c:pt idx="56">
                  <c:v>29.95</c:v>
                </c:pt>
                <c:pt idx="57">
                  <c:v>30.55</c:v>
                </c:pt>
                <c:pt idx="58">
                  <c:v>30.8</c:v>
                </c:pt>
                <c:pt idx="59">
                  <c:v>30.65</c:v>
                </c:pt>
                <c:pt idx="60">
                  <c:v>30.75</c:v>
                </c:pt>
                <c:pt idx="61">
                  <c:v>29.8</c:v>
                </c:pt>
                <c:pt idx="62">
                  <c:v>30.5</c:v>
                </c:pt>
                <c:pt idx="63">
                  <c:v>29.6</c:v>
                </c:pt>
                <c:pt idx="64">
                  <c:v>31.15</c:v>
                </c:pt>
                <c:pt idx="65">
                  <c:v>30.65</c:v>
                </c:pt>
                <c:pt idx="66">
                  <c:v>30.4916666666667</c:v>
                </c:pt>
                <c:pt idx="67">
                  <c:v>30.7</c:v>
                </c:pt>
                <c:pt idx="68">
                  <c:v>31.05</c:v>
                </c:pt>
                <c:pt idx="69">
                  <c:v>30.15</c:v>
                </c:pt>
                <c:pt idx="70">
                  <c:v>30.75</c:v>
                </c:pt>
                <c:pt idx="71">
                  <c:v>30.9</c:v>
                </c:pt>
                <c:pt idx="72">
                  <c:v>30.2</c:v>
                </c:pt>
                <c:pt idx="73">
                  <c:v>28.8</c:v>
                </c:pt>
                <c:pt idx="74">
                  <c:v>29.5</c:v>
                </c:pt>
                <c:pt idx="75">
                  <c:v>31.4</c:v>
                </c:pt>
                <c:pt idx="76">
                  <c:v>29.65</c:v>
                </c:pt>
                <c:pt idx="77">
                  <c:v>30.8</c:v>
                </c:pt>
                <c:pt idx="78">
                  <c:v>30.65</c:v>
                </c:pt>
                <c:pt idx="79">
                  <c:v>28.75</c:v>
                </c:pt>
                <c:pt idx="80">
                  <c:v>30.05</c:v>
                </c:pt>
                <c:pt idx="81">
                  <c:v>29.4</c:v>
                </c:pt>
                <c:pt idx="82">
                  <c:v>30.8</c:v>
                </c:pt>
                <c:pt idx="83">
                  <c:v>31.3</c:v>
                </c:pt>
                <c:pt idx="84">
                  <c:v>31.15</c:v>
                </c:pt>
                <c:pt idx="85">
                  <c:v>31.1</c:v>
                </c:pt>
                <c:pt idx="86">
                  <c:v>30.6</c:v>
                </c:pt>
                <c:pt idx="87">
                  <c:v>30.35</c:v>
                </c:pt>
                <c:pt idx="88">
                  <c:v>31.3416666666667</c:v>
                </c:pt>
                <c:pt idx="89">
                  <c:v>30.4</c:v>
                </c:pt>
                <c:pt idx="90">
                  <c:v>29.7</c:v>
                </c:pt>
                <c:pt idx="91">
                  <c:v>30</c:v>
                </c:pt>
                <c:pt idx="92">
                  <c:v>28.9</c:v>
                </c:pt>
                <c:pt idx="93">
                  <c:v>30.95</c:v>
                </c:pt>
                <c:pt idx="94">
                  <c:v>31.65</c:v>
                </c:pt>
                <c:pt idx="95">
                  <c:v>29.9</c:v>
                </c:pt>
                <c:pt idx="96">
                  <c:v>31.3</c:v>
                </c:pt>
                <c:pt idx="97">
                  <c:v>30.5</c:v>
                </c:pt>
                <c:pt idx="98">
                  <c:v>29.9</c:v>
                </c:pt>
                <c:pt idx="99">
                  <c:v>31</c:v>
                </c:pt>
                <c:pt idx="100">
                  <c:v>31.2</c:v>
                </c:pt>
                <c:pt idx="101">
                  <c:v>30.9</c:v>
                </c:pt>
                <c:pt idx="102">
                  <c:v>29.7</c:v>
                </c:pt>
                <c:pt idx="103">
                  <c:v>31.15</c:v>
                </c:pt>
                <c:pt idx="104">
                  <c:v>30.8</c:v>
                </c:pt>
                <c:pt idx="105">
                  <c:v>29.8</c:v>
                </c:pt>
                <c:pt idx="106">
                  <c:v>29.85</c:v>
                </c:pt>
                <c:pt idx="107">
                  <c:v>29.5</c:v>
                </c:pt>
                <c:pt idx="108">
                  <c:v>29.4</c:v>
                </c:pt>
                <c:pt idx="109">
                  <c:v>30.65</c:v>
                </c:pt>
                <c:pt idx="110">
                  <c:v>30.75</c:v>
                </c:pt>
                <c:pt idx="111">
                  <c:v>30.5</c:v>
                </c:pt>
                <c:pt idx="112">
                  <c:v>31</c:v>
                </c:pt>
                <c:pt idx="113">
                  <c:v>30.2</c:v>
                </c:pt>
                <c:pt idx="114">
                  <c:v>30.6</c:v>
                </c:pt>
                <c:pt idx="115">
                  <c:v>31.65</c:v>
                </c:pt>
                <c:pt idx="116">
                  <c:v>30.85</c:v>
                </c:pt>
                <c:pt idx="117">
                  <c:v>30.8</c:v>
                </c:pt>
                <c:pt idx="118">
                  <c:v>31.05</c:v>
                </c:pt>
                <c:pt idx="119">
                  <c:v>30.75</c:v>
                </c:pt>
                <c:pt idx="120">
                  <c:v>31.55</c:v>
                </c:pt>
                <c:pt idx="121">
                  <c:v>30.75</c:v>
                </c:pt>
                <c:pt idx="122">
                  <c:v>29.95</c:v>
                </c:pt>
                <c:pt idx="123">
                  <c:v>31.4</c:v>
                </c:pt>
                <c:pt idx="124">
                  <c:v>29.75</c:v>
                </c:pt>
                <c:pt idx="125">
                  <c:v>30.3</c:v>
                </c:pt>
                <c:pt idx="126">
                  <c:v>31.45</c:v>
                </c:pt>
                <c:pt idx="127">
                  <c:v>31.5</c:v>
                </c:pt>
                <c:pt idx="128">
                  <c:v>31.05</c:v>
                </c:pt>
                <c:pt idx="129">
                  <c:v>32.05</c:v>
                </c:pt>
                <c:pt idx="130">
                  <c:v>30.35</c:v>
                </c:pt>
                <c:pt idx="131">
                  <c:v>30.65</c:v>
                </c:pt>
                <c:pt idx="132">
                  <c:v>31.2</c:v>
                </c:pt>
                <c:pt idx="133">
                  <c:v>31.05</c:v>
                </c:pt>
                <c:pt idx="134">
                  <c:v>30.8</c:v>
                </c:pt>
                <c:pt idx="135">
                  <c:v>30.85</c:v>
                </c:pt>
                <c:pt idx="136">
                  <c:v>29.85</c:v>
                </c:pt>
                <c:pt idx="137">
                  <c:v>30.85</c:v>
                </c:pt>
                <c:pt idx="138">
                  <c:v>31.15</c:v>
                </c:pt>
                <c:pt idx="139">
                  <c:v>31.45</c:v>
                </c:pt>
                <c:pt idx="140">
                  <c:v>30.25</c:v>
                </c:pt>
                <c:pt idx="141">
                  <c:v>31.45</c:v>
                </c:pt>
                <c:pt idx="142">
                  <c:v>32.1</c:v>
                </c:pt>
                <c:pt idx="143">
                  <c:v>31.9</c:v>
                </c:pt>
                <c:pt idx="144">
                  <c:v>30.75</c:v>
                </c:pt>
                <c:pt idx="145">
                  <c:v>32.1</c:v>
                </c:pt>
                <c:pt idx="146">
                  <c:v>30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63893727"/>
        <c:axId val="34280619"/>
      </c:lineChart>
      <c:catAx>
        <c:axId val="6389372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4280619"/>
        <c:crosses val="autoZero"/>
        <c:auto val="1"/>
        <c:lblAlgn val="ctr"/>
        <c:lblOffset val="100"/>
        <c:noMultiLvlLbl val="0"/>
      </c:catAx>
      <c:valAx>
        <c:axId val="34280619"/>
        <c:scaling>
          <c:orientation val="minMax"/>
          <c:max val="32.5"/>
          <c:min val="28.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36720">
            <a:solidFill>
              <a:srgbClr val="468a1a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3893727"/>
        <c:crossesAt val="0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8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1300" spc="-1" strike="noStrike">
                <a:solidFill>
                  <a:srgbClr val="000000"/>
                </a:solidFill>
                <a:latin typeface="Arial"/>
              </a:rPr>
              <a:t>AUSTRALIA - ANNUAL MIDPOINT BETWEEN MINIMUM MAXIMUMS AND MINIMUM MINIMUMS +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468a1a"/>
            </a:solidFill>
            <a:ln w="28800">
              <a:solidFill>
                <a:srgbClr val="468a1a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720">
                <a:solidFill>
                  <a:srgbClr val="468a1a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Sheet1!$A$245:$A$375</c:f>
              <c:strCache>
                <c:ptCount val="131"/>
                <c:pt idx="0">
                  <c:v>1895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1900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1905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1910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1915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1920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1925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1930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1935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1940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1945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1950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1955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1960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1965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1970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1975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1980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1985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1990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1995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2000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2005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>2010</c:v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2015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>2020</c:v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</c:strCache>
            </c:strRef>
          </c:cat>
          <c:val>
            <c:numRef>
              <c:f>Sheet1!$K$245:$K$375</c:f>
              <c:numCache>
                <c:formatCode>General</c:formatCode>
                <c:ptCount val="131"/>
                <c:pt idx="0">
                  <c:v>5.8</c:v>
                </c:pt>
                <c:pt idx="1">
                  <c:v>6.25</c:v>
                </c:pt>
                <c:pt idx="2">
                  <c:v>7.45</c:v>
                </c:pt>
                <c:pt idx="3">
                  <c:v>6.9</c:v>
                </c:pt>
                <c:pt idx="4">
                  <c:v>5.15</c:v>
                </c:pt>
                <c:pt idx="5">
                  <c:v>4.4</c:v>
                </c:pt>
                <c:pt idx="6">
                  <c:v>5.6</c:v>
                </c:pt>
                <c:pt idx="7">
                  <c:v>5.2</c:v>
                </c:pt>
                <c:pt idx="8">
                  <c:v>6.25</c:v>
                </c:pt>
                <c:pt idx="9">
                  <c:v>7.2</c:v>
                </c:pt>
                <c:pt idx="10">
                  <c:v>7.05</c:v>
                </c:pt>
                <c:pt idx="11">
                  <c:v>8.45</c:v>
                </c:pt>
                <c:pt idx="12">
                  <c:v>6.2</c:v>
                </c:pt>
                <c:pt idx="13">
                  <c:v>6.8</c:v>
                </c:pt>
                <c:pt idx="14">
                  <c:v>5.8</c:v>
                </c:pt>
                <c:pt idx="15">
                  <c:v>7.35</c:v>
                </c:pt>
                <c:pt idx="16">
                  <c:v>5.2</c:v>
                </c:pt>
                <c:pt idx="17">
                  <c:v>7.25</c:v>
                </c:pt>
                <c:pt idx="18">
                  <c:v>6.6</c:v>
                </c:pt>
                <c:pt idx="19">
                  <c:v>6.65</c:v>
                </c:pt>
                <c:pt idx="20">
                  <c:v>7.15</c:v>
                </c:pt>
                <c:pt idx="21">
                  <c:v>5.2</c:v>
                </c:pt>
                <c:pt idx="22">
                  <c:v>5.4</c:v>
                </c:pt>
                <c:pt idx="23">
                  <c:v>6.25</c:v>
                </c:pt>
                <c:pt idx="24">
                  <c:v>6</c:v>
                </c:pt>
                <c:pt idx="25">
                  <c:v>6.35</c:v>
                </c:pt>
                <c:pt idx="26">
                  <c:v>6.85</c:v>
                </c:pt>
                <c:pt idx="27">
                  <c:v>6</c:v>
                </c:pt>
                <c:pt idx="28">
                  <c:v>5.55</c:v>
                </c:pt>
                <c:pt idx="29">
                  <c:v>5.55</c:v>
                </c:pt>
                <c:pt idx="30">
                  <c:v>4.6</c:v>
                </c:pt>
                <c:pt idx="31">
                  <c:v>6.7</c:v>
                </c:pt>
                <c:pt idx="32">
                  <c:v>4.2</c:v>
                </c:pt>
                <c:pt idx="33">
                  <c:v>6.7</c:v>
                </c:pt>
                <c:pt idx="34">
                  <c:v>5.7</c:v>
                </c:pt>
                <c:pt idx="35">
                  <c:v>7.9</c:v>
                </c:pt>
                <c:pt idx="36">
                  <c:v>5.75</c:v>
                </c:pt>
                <c:pt idx="37">
                  <c:v>6.15</c:v>
                </c:pt>
                <c:pt idx="38">
                  <c:v>5</c:v>
                </c:pt>
                <c:pt idx="39">
                  <c:v>7.15</c:v>
                </c:pt>
                <c:pt idx="40">
                  <c:v>4.95</c:v>
                </c:pt>
                <c:pt idx="41">
                  <c:v>6.55</c:v>
                </c:pt>
                <c:pt idx="42">
                  <c:v>5.45</c:v>
                </c:pt>
                <c:pt idx="43">
                  <c:v>3.8</c:v>
                </c:pt>
                <c:pt idx="44">
                  <c:v>7.2</c:v>
                </c:pt>
                <c:pt idx="45">
                  <c:v>6</c:v>
                </c:pt>
                <c:pt idx="46">
                  <c:v>5.75</c:v>
                </c:pt>
                <c:pt idx="47">
                  <c:v>5.75</c:v>
                </c:pt>
                <c:pt idx="48">
                  <c:v>5.4</c:v>
                </c:pt>
                <c:pt idx="49">
                  <c:v>5.4</c:v>
                </c:pt>
                <c:pt idx="50">
                  <c:v>4.9</c:v>
                </c:pt>
                <c:pt idx="51">
                  <c:v>6.3</c:v>
                </c:pt>
                <c:pt idx="52">
                  <c:v>6.2</c:v>
                </c:pt>
                <c:pt idx="53">
                  <c:v>6.2</c:v>
                </c:pt>
                <c:pt idx="54">
                  <c:v>5.6</c:v>
                </c:pt>
                <c:pt idx="55">
                  <c:v>4.55</c:v>
                </c:pt>
                <c:pt idx="56">
                  <c:v>6.925</c:v>
                </c:pt>
                <c:pt idx="57">
                  <c:v>5.6</c:v>
                </c:pt>
                <c:pt idx="58">
                  <c:v>5.9</c:v>
                </c:pt>
                <c:pt idx="59">
                  <c:v>5.85</c:v>
                </c:pt>
                <c:pt idx="60">
                  <c:v>6.7</c:v>
                </c:pt>
                <c:pt idx="61">
                  <c:v>6.2</c:v>
                </c:pt>
                <c:pt idx="62">
                  <c:v>5.5</c:v>
                </c:pt>
                <c:pt idx="63">
                  <c:v>5.75</c:v>
                </c:pt>
                <c:pt idx="64">
                  <c:v>6.7</c:v>
                </c:pt>
                <c:pt idx="65">
                  <c:v>7.1</c:v>
                </c:pt>
                <c:pt idx="66">
                  <c:v>7.1</c:v>
                </c:pt>
                <c:pt idx="67">
                  <c:v>6.45</c:v>
                </c:pt>
                <c:pt idx="68">
                  <c:v>6</c:v>
                </c:pt>
                <c:pt idx="69">
                  <c:v>5.7</c:v>
                </c:pt>
                <c:pt idx="70">
                  <c:v>6.3</c:v>
                </c:pt>
                <c:pt idx="71">
                  <c:v>6.1</c:v>
                </c:pt>
                <c:pt idx="72">
                  <c:v>4.9</c:v>
                </c:pt>
                <c:pt idx="73">
                  <c:v>5.55</c:v>
                </c:pt>
                <c:pt idx="74">
                  <c:v>5.9</c:v>
                </c:pt>
                <c:pt idx="75">
                  <c:v>6.1</c:v>
                </c:pt>
                <c:pt idx="76">
                  <c:v>5.6</c:v>
                </c:pt>
                <c:pt idx="77">
                  <c:v>5.35</c:v>
                </c:pt>
                <c:pt idx="78">
                  <c:v>6.9</c:v>
                </c:pt>
                <c:pt idx="79">
                  <c:v>6.8</c:v>
                </c:pt>
                <c:pt idx="80">
                  <c:v>5.75</c:v>
                </c:pt>
                <c:pt idx="81">
                  <c:v>6.15</c:v>
                </c:pt>
                <c:pt idx="82">
                  <c:v>4.95</c:v>
                </c:pt>
                <c:pt idx="83">
                  <c:v>5.85</c:v>
                </c:pt>
                <c:pt idx="84">
                  <c:v>6.4</c:v>
                </c:pt>
                <c:pt idx="85">
                  <c:v>5.75</c:v>
                </c:pt>
                <c:pt idx="86">
                  <c:v>6.8</c:v>
                </c:pt>
                <c:pt idx="87">
                  <c:v>4.3</c:v>
                </c:pt>
                <c:pt idx="88">
                  <c:v>6.45</c:v>
                </c:pt>
                <c:pt idx="89">
                  <c:v>5.9</c:v>
                </c:pt>
                <c:pt idx="90">
                  <c:v>5.15</c:v>
                </c:pt>
                <c:pt idx="91">
                  <c:v>5.35</c:v>
                </c:pt>
                <c:pt idx="92">
                  <c:v>3.35</c:v>
                </c:pt>
                <c:pt idx="93">
                  <c:v>6.65</c:v>
                </c:pt>
                <c:pt idx="94">
                  <c:v>5.45</c:v>
                </c:pt>
                <c:pt idx="95">
                  <c:v>5.45</c:v>
                </c:pt>
                <c:pt idx="96">
                  <c:v>5.95</c:v>
                </c:pt>
                <c:pt idx="97">
                  <c:v>5.4</c:v>
                </c:pt>
                <c:pt idx="98">
                  <c:v>5.8</c:v>
                </c:pt>
                <c:pt idx="99">
                  <c:v>5.55</c:v>
                </c:pt>
                <c:pt idx="100">
                  <c:v>5.75</c:v>
                </c:pt>
                <c:pt idx="101">
                  <c:v>6.05</c:v>
                </c:pt>
                <c:pt idx="102">
                  <c:v>6.85</c:v>
                </c:pt>
                <c:pt idx="103">
                  <c:v>6.35</c:v>
                </c:pt>
                <c:pt idx="104">
                  <c:v>7.65</c:v>
                </c:pt>
                <c:pt idx="105">
                  <c:v>6.9</c:v>
                </c:pt>
                <c:pt idx="106">
                  <c:v>7.8</c:v>
                </c:pt>
                <c:pt idx="107">
                  <c:v>6.4</c:v>
                </c:pt>
                <c:pt idx="108">
                  <c:v>6</c:v>
                </c:pt>
                <c:pt idx="109">
                  <c:v>5.9</c:v>
                </c:pt>
                <c:pt idx="110">
                  <c:v>6.35</c:v>
                </c:pt>
                <c:pt idx="111">
                  <c:v>7.45</c:v>
                </c:pt>
                <c:pt idx="112">
                  <c:v>6.05</c:v>
                </c:pt>
                <c:pt idx="113">
                  <c:v>5.95</c:v>
                </c:pt>
                <c:pt idx="114">
                  <c:v>6.35</c:v>
                </c:pt>
                <c:pt idx="115">
                  <c:v>6.6</c:v>
                </c:pt>
                <c:pt idx="116">
                  <c:v>6.6</c:v>
                </c:pt>
                <c:pt idx="117">
                  <c:v>6.15</c:v>
                </c:pt>
                <c:pt idx="118">
                  <c:v>7.05</c:v>
                </c:pt>
                <c:pt idx="119">
                  <c:v>6.4</c:v>
                </c:pt>
                <c:pt idx="120">
                  <c:v>6.35</c:v>
                </c:pt>
                <c:pt idx="121">
                  <c:v>7.05</c:v>
                </c:pt>
                <c:pt idx="122">
                  <c:v>6.3</c:v>
                </c:pt>
                <c:pt idx="123">
                  <c:v>6.9</c:v>
                </c:pt>
                <c:pt idx="124">
                  <c:v>7.55</c:v>
                </c:pt>
                <c:pt idx="125">
                  <c:v>6.75</c:v>
                </c:pt>
                <c:pt idx="126">
                  <c:v>6.1</c:v>
                </c:pt>
                <c:pt idx="127">
                  <c:v>7.55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36950220"/>
        <c:axId val="13579529"/>
      </c:lineChart>
      <c:catAx>
        <c:axId val="369502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3579529"/>
        <c:crosses val="autoZero"/>
        <c:auto val="1"/>
        <c:lblAlgn val="ctr"/>
        <c:lblOffset val="100"/>
        <c:noMultiLvlLbl val="0"/>
      </c:catAx>
      <c:valAx>
        <c:axId val="13579529"/>
        <c:scaling>
          <c:orientation val="minMax"/>
          <c:max val="8.5"/>
          <c:min val="3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36720">
            <a:solidFill>
              <a:srgbClr val="468a1a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6950220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810.xml"/><Relationship Id="rId2" Type="http://schemas.openxmlformats.org/officeDocument/2006/relationships/chart" Target="../charts/chart811.xml"/><Relationship Id="rId3" Type="http://schemas.openxmlformats.org/officeDocument/2006/relationships/chart" Target="../charts/chart812.xml"/><Relationship Id="rId4" Type="http://schemas.openxmlformats.org/officeDocument/2006/relationships/chart" Target="../charts/chart813.xml"/><Relationship Id="rId5" Type="http://schemas.openxmlformats.org/officeDocument/2006/relationships/chart" Target="../charts/chart814.xml"/><Relationship Id="rId6" Type="http://schemas.openxmlformats.org/officeDocument/2006/relationships/chart" Target="../charts/chart815.xml"/><Relationship Id="rId7" Type="http://schemas.openxmlformats.org/officeDocument/2006/relationships/chart" Target="../charts/chart816.xml"/><Relationship Id="rId8" Type="http://schemas.openxmlformats.org/officeDocument/2006/relationships/chart" Target="../charts/chart817.xml"/><Relationship Id="rId9" Type="http://schemas.openxmlformats.org/officeDocument/2006/relationships/chart" Target="../charts/chart818.xml"/><Relationship Id="rId10" Type="http://schemas.openxmlformats.org/officeDocument/2006/relationships/chart" Target="../charts/chart819.xml"/><Relationship Id="rId11" Type="http://schemas.openxmlformats.org/officeDocument/2006/relationships/chart" Target="../charts/chart820.xml"/><Relationship Id="rId12" Type="http://schemas.openxmlformats.org/officeDocument/2006/relationships/chart" Target="../charts/chart82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59760</xdr:colOff>
      <xdr:row>9</xdr:row>
      <xdr:rowOff>83160</xdr:rowOff>
    </xdr:from>
    <xdr:to>
      <xdr:col>27</xdr:col>
      <xdr:colOff>11981160</xdr:colOff>
      <xdr:row>40</xdr:row>
      <xdr:rowOff>25200</xdr:rowOff>
    </xdr:to>
    <xdr:graphicFrame>
      <xdr:nvGraphicFramePr>
        <xdr:cNvPr id="0" name="Chart 1"/>
        <xdr:cNvGraphicFramePr/>
      </xdr:nvGraphicFramePr>
      <xdr:xfrm>
        <a:off x="3853800" y="1546200"/>
        <a:ext cx="19375920" cy="4981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122040</xdr:colOff>
      <xdr:row>40</xdr:row>
      <xdr:rowOff>92880</xdr:rowOff>
    </xdr:from>
    <xdr:to>
      <xdr:col>28</xdr:col>
      <xdr:colOff>11520</xdr:colOff>
      <xdr:row>72</xdr:row>
      <xdr:rowOff>118800</xdr:rowOff>
    </xdr:to>
    <xdr:graphicFrame>
      <xdr:nvGraphicFramePr>
        <xdr:cNvPr id="1" name="Chart 2"/>
        <xdr:cNvGraphicFramePr/>
      </xdr:nvGraphicFramePr>
      <xdr:xfrm>
        <a:off x="3916080" y="6595200"/>
        <a:ext cx="19326240" cy="5227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217440</xdr:colOff>
      <xdr:row>143</xdr:row>
      <xdr:rowOff>360</xdr:rowOff>
    </xdr:from>
    <xdr:to>
      <xdr:col>27</xdr:col>
      <xdr:colOff>11327400</xdr:colOff>
      <xdr:row>182</xdr:row>
      <xdr:rowOff>137880</xdr:rowOff>
    </xdr:to>
    <xdr:graphicFrame>
      <xdr:nvGraphicFramePr>
        <xdr:cNvPr id="2" name="Chart 3"/>
        <xdr:cNvGraphicFramePr/>
      </xdr:nvGraphicFramePr>
      <xdr:xfrm>
        <a:off x="4011480" y="23246280"/>
        <a:ext cx="18564480" cy="6477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192960</xdr:colOff>
      <xdr:row>217</xdr:row>
      <xdr:rowOff>137160</xdr:rowOff>
    </xdr:from>
    <xdr:to>
      <xdr:col>28</xdr:col>
      <xdr:colOff>37080</xdr:colOff>
      <xdr:row>252</xdr:row>
      <xdr:rowOff>36360</xdr:rowOff>
    </xdr:to>
    <xdr:graphicFrame>
      <xdr:nvGraphicFramePr>
        <xdr:cNvPr id="3" name="Chart 4"/>
        <xdr:cNvGraphicFramePr/>
      </xdr:nvGraphicFramePr>
      <xdr:xfrm>
        <a:off x="3987000" y="35412840"/>
        <a:ext cx="19280880" cy="5588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27360</xdr:colOff>
      <xdr:row>254</xdr:row>
      <xdr:rowOff>35640</xdr:rowOff>
    </xdr:from>
    <xdr:to>
      <xdr:col>28</xdr:col>
      <xdr:colOff>25920</xdr:colOff>
      <xdr:row>285</xdr:row>
      <xdr:rowOff>72000</xdr:rowOff>
    </xdr:to>
    <xdr:graphicFrame>
      <xdr:nvGraphicFramePr>
        <xdr:cNvPr id="4" name="Chart 5"/>
        <xdr:cNvGraphicFramePr/>
      </xdr:nvGraphicFramePr>
      <xdr:xfrm>
        <a:off x="3821400" y="41325840"/>
        <a:ext cx="19435320" cy="5075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11</xdr:col>
      <xdr:colOff>70920</xdr:colOff>
      <xdr:row>360</xdr:row>
      <xdr:rowOff>101160</xdr:rowOff>
    </xdr:from>
    <xdr:to>
      <xdr:col>28</xdr:col>
      <xdr:colOff>16560</xdr:colOff>
      <xdr:row>398</xdr:row>
      <xdr:rowOff>154440</xdr:rowOff>
    </xdr:to>
    <xdr:graphicFrame>
      <xdr:nvGraphicFramePr>
        <xdr:cNvPr id="5" name="Chart 6"/>
        <xdr:cNvGraphicFramePr/>
      </xdr:nvGraphicFramePr>
      <xdr:xfrm>
        <a:off x="3864960" y="58622760"/>
        <a:ext cx="19382400" cy="6230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11</xdr:col>
      <xdr:colOff>88920</xdr:colOff>
      <xdr:row>74</xdr:row>
      <xdr:rowOff>69480</xdr:rowOff>
    </xdr:from>
    <xdr:to>
      <xdr:col>27</xdr:col>
      <xdr:colOff>11332800</xdr:colOff>
      <xdr:row>108</xdr:row>
      <xdr:rowOff>32760</xdr:rowOff>
    </xdr:to>
    <xdr:graphicFrame>
      <xdr:nvGraphicFramePr>
        <xdr:cNvPr id="6" name="Chart 7"/>
        <xdr:cNvGraphicFramePr/>
      </xdr:nvGraphicFramePr>
      <xdr:xfrm>
        <a:off x="3882960" y="12098880"/>
        <a:ext cx="18698400" cy="5490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11</xdr:col>
      <xdr:colOff>3960</xdr:colOff>
      <xdr:row>287</xdr:row>
      <xdr:rowOff>79920</xdr:rowOff>
    </xdr:from>
    <xdr:to>
      <xdr:col>28</xdr:col>
      <xdr:colOff>24480</xdr:colOff>
      <xdr:row>322</xdr:row>
      <xdr:rowOff>5760</xdr:rowOff>
    </xdr:to>
    <xdr:graphicFrame>
      <xdr:nvGraphicFramePr>
        <xdr:cNvPr id="7" name="Chart 8"/>
        <xdr:cNvGraphicFramePr/>
      </xdr:nvGraphicFramePr>
      <xdr:xfrm>
        <a:off x="3798000" y="46734480"/>
        <a:ext cx="19457280" cy="5615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11</xdr:col>
      <xdr:colOff>76320</xdr:colOff>
      <xdr:row>109</xdr:row>
      <xdr:rowOff>127080</xdr:rowOff>
    </xdr:from>
    <xdr:to>
      <xdr:col>27</xdr:col>
      <xdr:colOff>11337480</xdr:colOff>
      <xdr:row>141</xdr:row>
      <xdr:rowOff>97560</xdr:rowOff>
    </xdr:to>
    <xdr:graphicFrame>
      <xdr:nvGraphicFramePr>
        <xdr:cNvPr id="8" name="Chart 9"/>
        <xdr:cNvGraphicFramePr/>
      </xdr:nvGraphicFramePr>
      <xdr:xfrm>
        <a:off x="3870360" y="17846280"/>
        <a:ext cx="18715680" cy="5172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11</xdr:col>
      <xdr:colOff>46440</xdr:colOff>
      <xdr:row>324</xdr:row>
      <xdr:rowOff>11160</xdr:rowOff>
    </xdr:from>
    <xdr:to>
      <xdr:col>27</xdr:col>
      <xdr:colOff>11332080</xdr:colOff>
      <xdr:row>357</xdr:row>
      <xdr:rowOff>83160</xdr:rowOff>
    </xdr:to>
    <xdr:graphicFrame>
      <xdr:nvGraphicFramePr>
        <xdr:cNvPr id="9" name="Chart 10"/>
        <xdr:cNvGraphicFramePr/>
      </xdr:nvGraphicFramePr>
      <xdr:xfrm>
        <a:off x="3840480" y="52680600"/>
        <a:ext cx="18740160" cy="5436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10</xdr:col>
      <xdr:colOff>317520</xdr:colOff>
      <xdr:row>184</xdr:row>
      <xdr:rowOff>19080</xdr:rowOff>
    </xdr:from>
    <xdr:to>
      <xdr:col>27</xdr:col>
      <xdr:colOff>11331000</xdr:colOff>
      <xdr:row>216</xdr:row>
      <xdr:rowOff>6480</xdr:rowOff>
    </xdr:to>
    <xdr:graphicFrame>
      <xdr:nvGraphicFramePr>
        <xdr:cNvPr id="10" name="Chart 11"/>
        <xdr:cNvGraphicFramePr/>
      </xdr:nvGraphicFramePr>
      <xdr:xfrm>
        <a:off x="3749040" y="29930040"/>
        <a:ext cx="18830520" cy="5189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11</xdr:col>
      <xdr:colOff>190440</xdr:colOff>
      <xdr:row>403</xdr:row>
      <xdr:rowOff>80640</xdr:rowOff>
    </xdr:from>
    <xdr:to>
      <xdr:col>27</xdr:col>
      <xdr:colOff>11329200</xdr:colOff>
      <xdr:row>436</xdr:row>
      <xdr:rowOff>116640</xdr:rowOff>
    </xdr:to>
    <xdr:graphicFrame>
      <xdr:nvGraphicFramePr>
        <xdr:cNvPr id="11" name="Chart 12"/>
        <xdr:cNvGraphicFramePr/>
      </xdr:nvGraphicFramePr>
      <xdr:xfrm>
        <a:off x="3984480" y="65592360"/>
        <a:ext cx="18593280" cy="5400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F397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J3" activeCellId="0" sqref="J3"/>
    </sheetView>
  </sheetViews>
  <sheetFormatPr defaultColWidth="11.5703125" defaultRowHeight="12.8" zeroHeight="false" outlineLevelRow="0" outlineLevelCol="0"/>
  <cols>
    <col collapsed="false" customWidth="true" hidden="false" outlineLevel="0" max="1" min="1" style="1" width="6.43"/>
    <col collapsed="false" customWidth="true" hidden="false" outlineLevel="0" max="2" min="2" style="1" width="4.57"/>
    <col collapsed="false" customWidth="true" hidden="false" outlineLevel="0" max="3" min="3" style="2" width="4.57"/>
    <col collapsed="false" customWidth="true" hidden="false" outlineLevel="0" max="4" min="4" style="3" width="4.57"/>
    <col collapsed="false" customWidth="true" hidden="false" outlineLevel="0" max="5" min="5" style="1" width="4.57"/>
    <col collapsed="false" customWidth="true" hidden="false" outlineLevel="0" max="6" min="6" style="4" width="4.57"/>
    <col collapsed="false" customWidth="true" hidden="false" outlineLevel="0" max="8" min="7" style="1" width="4.57"/>
    <col collapsed="false" customWidth="true" hidden="false" outlineLevel="0" max="9" min="9" style="5" width="4.57"/>
    <col collapsed="false" customWidth="true" hidden="false" outlineLevel="0" max="10" min="10" style="6" width="5.71"/>
    <col collapsed="false" customWidth="true" hidden="false" outlineLevel="0" max="11" min="11" style="1" width="5.14"/>
    <col collapsed="false" customWidth="true" hidden="false" outlineLevel="0" max="12" min="12" style="1" width="5.71"/>
    <col collapsed="false" customWidth="true" hidden="false" outlineLevel="0" max="23" min="13" style="1" width="6.43"/>
    <col collapsed="false" customWidth="true" hidden="false" outlineLevel="0" max="24" min="24" style="1" width="8.86"/>
    <col collapsed="false" customWidth="true" hidden="false" outlineLevel="0" max="25" min="25" style="1" width="7.57"/>
    <col collapsed="false" customWidth="true" hidden="false" outlineLevel="0" max="27" min="26" style="1" width="6.43"/>
    <col collapsed="false" customWidth="true" hidden="false" outlineLevel="0" max="28" min="28" style="1" width="170"/>
    <col collapsed="false" customWidth="true" hidden="false" outlineLevel="0" max="50" min="29" style="1" width="6.43"/>
    <col collapsed="false" customWidth="true" hidden="false" outlineLevel="0" max="54" min="51" style="1" width="6.49"/>
    <col collapsed="false" customWidth="true" hidden="false" outlineLevel="0" max="108" min="55" style="1" width="6.43"/>
  </cols>
  <sheetData>
    <row r="1" customFormat="false" ht="12.8" hidden="false" customHeight="false" outlineLevel="0" collapsed="false">
      <c r="A1" s="1" t="s">
        <v>0</v>
      </c>
      <c r="R1" s="7" t="s">
        <v>1</v>
      </c>
      <c r="T1" s="8" t="s">
        <v>2</v>
      </c>
      <c r="AC1" s="8" t="s">
        <v>3</v>
      </c>
      <c r="AP1" s="7" t="s">
        <v>4</v>
      </c>
      <c r="BB1" s="1" t="s">
        <v>5</v>
      </c>
      <c r="BM1" s="1" t="s">
        <v>6</v>
      </c>
      <c r="BX1" s="1" t="s">
        <v>7</v>
      </c>
      <c r="CJ1" s="1" t="s">
        <v>8</v>
      </c>
      <c r="CV1" s="1" t="s">
        <v>9</v>
      </c>
    </row>
    <row r="2" customFormat="false" ht="12.8" hidden="false" customHeight="false" outlineLevel="0" collapsed="false">
      <c r="N2" s="8" t="s">
        <v>3</v>
      </c>
      <c r="R2" s="1" t="n">
        <v>85</v>
      </c>
      <c r="T2" s="9" t="n">
        <v>0.104</v>
      </c>
    </row>
    <row r="3" customFormat="false" ht="12.8" hidden="false" customHeight="false" outlineLevel="0" collapsed="false">
      <c r="A3" s="6" t="s">
        <v>10</v>
      </c>
      <c r="N3" s="1" t="s">
        <v>5</v>
      </c>
      <c r="R3" s="1" t="n">
        <v>42</v>
      </c>
      <c r="T3" s="9" t="n">
        <v>0.225</v>
      </c>
      <c r="W3" s="1" t="s">
        <v>11</v>
      </c>
      <c r="AC3" s="6" t="s">
        <v>12</v>
      </c>
      <c r="AP3" s="10" t="s">
        <v>13</v>
      </c>
      <c r="AQ3" s="11"/>
      <c r="BB3" s="11" t="s">
        <v>14</v>
      </c>
      <c r="BM3" s="6" t="s">
        <v>15</v>
      </c>
      <c r="BX3" s="12" t="s">
        <v>16</v>
      </c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13" t="s">
        <v>17</v>
      </c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13" t="s">
        <v>18</v>
      </c>
    </row>
    <row r="4" customFormat="false" ht="12.8" hidden="false" customHeight="false" outlineLevel="0" collapsed="false">
      <c r="N4" s="1" t="s">
        <v>7</v>
      </c>
      <c r="R4" s="1" t="n">
        <v>36</v>
      </c>
      <c r="T4" s="9" t="n">
        <v>0.329</v>
      </c>
      <c r="W4" s="1" t="s">
        <v>19</v>
      </c>
      <c r="Y4" s="1" t="n">
        <v>1</v>
      </c>
      <c r="AP4" s="7" t="s">
        <v>4</v>
      </c>
      <c r="AQ4" s="11"/>
    </row>
    <row r="5" customFormat="false" ht="12.8" hidden="false" customHeight="false" outlineLevel="0" collapsed="false">
      <c r="N5" s="8" t="s">
        <v>4</v>
      </c>
      <c r="R5" s="1" t="n">
        <v>26</v>
      </c>
      <c r="T5" s="9" t="n">
        <v>0.03</v>
      </c>
      <c r="AQ5" s="11"/>
      <c r="AR5" s="14" t="s">
        <v>20</v>
      </c>
      <c r="AS5" s="14" t="s">
        <v>21</v>
      </c>
      <c r="AT5" s="14" t="s">
        <v>22</v>
      </c>
      <c r="AU5" s="14" t="s">
        <v>23</v>
      </c>
    </row>
    <row r="6" customFormat="false" ht="12.8" hidden="false" customHeight="false" outlineLevel="0" collapsed="false">
      <c r="A6" s="1" t="n">
        <v>1856</v>
      </c>
      <c r="B6" s="11" t="n">
        <f aca="false">AQ6</f>
        <v>19.0416666666667</v>
      </c>
      <c r="C6" s="15"/>
      <c r="D6" s="16"/>
      <c r="E6" s="11"/>
      <c r="F6" s="17"/>
      <c r="G6" s="16" t="n">
        <f aca="false">IF(Y$4=0,MAX(AI6,AV6,BH6,BS6,CD6,DB6),MAX(AI6,AV6,BH6,BS6,CD6,CP6,DB6))</f>
        <v>26.2</v>
      </c>
      <c r="H6" s="18" t="n">
        <f aca="false">IF(Y$4=0,MEDIAN(AJ6,AW6,BI6,BT6,CE6,DC6),MEDIAN(AJ6,AW6,BI6,BT6,CE6,CQ6,DC6))</f>
        <v>18.6</v>
      </c>
      <c r="I6" s="19" t="n">
        <f aca="false">IF(Y$4=0,SUM(AJ6*0.104+AW6*0.03+BI6*0.225+BT6*0.329+CE6*0.009+DC6*0.175),SUM(AJ6*0.104+AW6*0.03+BI6*0.225+BT6*0.329+DC6*0.175))</f>
        <v>0.558</v>
      </c>
      <c r="J6" s="11" t="n">
        <f aca="false">IF(Y$4=0,MAX(AK6,AX6,BJ6,BU6,CF6,DD6),MAX(AK6,AX6,BJ6,BU6,CF6,CR6,DD6))</f>
        <v>11.6</v>
      </c>
      <c r="K6" s="20" t="n">
        <f aca="false">(G6+J6)/2</f>
        <v>18.9</v>
      </c>
      <c r="N6" s="1" t="s">
        <v>6</v>
      </c>
      <c r="R6" s="1" t="n">
        <v>14</v>
      </c>
      <c r="T6" s="9" t="n">
        <v>0.128</v>
      </c>
      <c r="AB6" s="1" t="n">
        <f aca="false">IF(Y4=0,10,20)</f>
        <v>20</v>
      </c>
      <c r="AC6" s="8" t="s">
        <v>3</v>
      </c>
      <c r="AP6" s="1" t="n">
        <v>1856</v>
      </c>
      <c r="AQ6" s="11" t="n">
        <v>19.0416666666667</v>
      </c>
      <c r="AR6" s="2"/>
      <c r="AS6" s="3"/>
      <c r="AU6" s="4"/>
      <c r="AV6" s="3" t="n">
        <v>26.2</v>
      </c>
      <c r="AW6" s="21" t="n">
        <v>18.6</v>
      </c>
      <c r="AX6" s="6" t="n">
        <v>11.6</v>
      </c>
      <c r="AY6" s="6" t="n">
        <v>11.6</v>
      </c>
      <c r="AZ6" s="20" t="n">
        <v>18.9</v>
      </c>
      <c r="BA6" s="2"/>
    </row>
    <row r="7" customFormat="false" ht="12.8" hidden="false" customHeight="false" outlineLevel="0" collapsed="false">
      <c r="B7" s="11" t="n">
        <f aca="false">AQ7</f>
        <v>19.85</v>
      </c>
      <c r="C7" s="15"/>
      <c r="D7" s="16"/>
      <c r="E7" s="11"/>
      <c r="F7" s="17"/>
      <c r="G7" s="16" t="n">
        <f aca="false">IF(Y$4=0,MAX(AI7,AV7,BH7,BS7,CD7,DB7),MAX(AI7,AV7,BH7,BS7,CD7,CP7,DB7))</f>
        <v>28</v>
      </c>
      <c r="H7" s="18" t="n">
        <f aca="false">IF(Y$4=0,MEDIAN(AJ7,AW7,BI7,BT7,CE7,DC7),MEDIAN(AJ7,AW7,BI7,BT7,CE7,CQ7,DC7))</f>
        <v>18.9</v>
      </c>
      <c r="I7" s="19" t="n">
        <f aca="false">IF(Y$4=0,SUM(AJ7*0.104+AW7*0.03+BI7*0.225+BT7*0.329+CE7*0.009+DC7*0.175),SUM(AJ7*0.104+AW7*0.03+BI7*0.225+BT7*0.329+DC7*0.175))</f>
        <v>0.567</v>
      </c>
      <c r="J7" s="11" t="n">
        <f aca="false">IF(Y$4=0,MAX(AK7,AX7,BJ7,BU7,CF7,DD7),MAX(AK7,AX7,BJ7,BU7,CF7,CR7,DD7))</f>
        <v>13.2</v>
      </c>
      <c r="K7" s="20" t="n">
        <f aca="false">(G7+J7)/2</f>
        <v>20.6</v>
      </c>
      <c r="N7" s="1" t="s">
        <v>8</v>
      </c>
      <c r="R7" s="1" t="n">
        <v>7</v>
      </c>
      <c r="T7" s="9" t="n">
        <v>0.009</v>
      </c>
      <c r="AP7" s="1" t="n">
        <v>1857</v>
      </c>
      <c r="AQ7" s="11" t="n">
        <v>19.85</v>
      </c>
      <c r="AR7" s="2"/>
      <c r="AS7" s="3"/>
      <c r="AU7" s="4"/>
      <c r="AV7" s="3" t="n">
        <v>28</v>
      </c>
      <c r="AW7" s="21" t="n">
        <v>18.9</v>
      </c>
      <c r="AX7" s="6" t="n">
        <v>13.2</v>
      </c>
      <c r="AY7" s="6" t="n">
        <v>13.2</v>
      </c>
      <c r="AZ7" s="20" t="n">
        <v>20.6</v>
      </c>
      <c r="BA7" s="2"/>
    </row>
    <row r="8" customFormat="false" ht="12.8" hidden="false" customHeight="false" outlineLevel="0" collapsed="false">
      <c r="A8" s="22"/>
      <c r="B8" s="11" t="n">
        <f aca="false">AD8*0.104/(0.104+0.03)+AQ8*0.03/(0.104+0.03)</f>
        <v>20.3271144278607</v>
      </c>
      <c r="C8" s="15"/>
      <c r="D8" s="16"/>
      <c r="E8" s="11"/>
      <c r="F8" s="17"/>
      <c r="G8" s="16" t="n">
        <f aca="false">IF(Y$4=0,MAX(AI8,AV8,BH8,BS8,CD8,DB8),MAX(AI8,AV8,BH8,BS8,CD8,CP8,DB8))</f>
        <v>33.6</v>
      </c>
      <c r="H8" s="18" t="n">
        <f aca="false">IF(Y$4=0,MEDIAN(AJ8,AW8,BI8,BT8,CE8,DC8),MEDIAN(AJ8,AW8,BI8,BT8,CE8,CQ8,DC8))</f>
        <v>20.3</v>
      </c>
      <c r="I8" s="19" t="n">
        <f aca="false">IF(Y$4=0,SUM(AJ8*0.104+AW8*0.03+BI8*0.225+BT8*0.329+CE8*0.009+DC8*0.175),SUM(AJ8*0.104+AW8*0.03+BI8*0.225+BT8*0.329+DC8*0.175))</f>
        <v>2.7424</v>
      </c>
      <c r="J8" s="11" t="n">
        <f aca="false">IF(Y$4=0,MAX(AK8,AX8,BJ8,BU8,CF8,DD8),MAX(AK8,AX8,BJ8,BU8,CF8,CR8,DD8))</f>
        <v>12</v>
      </c>
      <c r="K8" s="20" t="n">
        <f aca="false">(G8+J8)/2</f>
        <v>22.8</v>
      </c>
      <c r="N8" s="1" t="s">
        <v>9</v>
      </c>
      <c r="R8" s="1" t="n">
        <v>4</v>
      </c>
      <c r="T8" s="9" t="n">
        <v>0.175</v>
      </c>
      <c r="AC8" s="1" t="n">
        <v>1858</v>
      </c>
      <c r="AD8" s="11" t="n">
        <v>20.3541666666667</v>
      </c>
      <c r="AE8" s="15"/>
      <c r="AF8" s="16"/>
      <c r="AG8" s="11"/>
      <c r="AH8" s="17"/>
      <c r="AI8" s="3" t="n">
        <v>33.6</v>
      </c>
      <c r="AJ8" s="18" t="n">
        <v>20.6</v>
      </c>
      <c r="AK8" s="6" t="n">
        <v>9.9</v>
      </c>
      <c r="AL8" s="6" t="n">
        <v>9.9</v>
      </c>
      <c r="AM8" s="20" t="n">
        <v>21.75</v>
      </c>
      <c r="AN8" s="2"/>
      <c r="AO8" s="2"/>
      <c r="AP8" s="1" t="n">
        <v>1858</v>
      </c>
      <c r="AQ8" s="11" t="n">
        <v>20.2333333333333</v>
      </c>
      <c r="AR8" s="15"/>
      <c r="AS8" s="3"/>
      <c r="AU8" s="4"/>
      <c r="AV8" s="3" t="n">
        <v>29.6</v>
      </c>
      <c r="AW8" s="21" t="n">
        <v>20</v>
      </c>
      <c r="AX8" s="6" t="n">
        <v>12</v>
      </c>
      <c r="AY8" s="6" t="n">
        <v>12</v>
      </c>
      <c r="AZ8" s="20" t="n">
        <v>20.8</v>
      </c>
      <c r="BA8" s="2"/>
    </row>
    <row r="9" customFormat="false" ht="12.8" hidden="false" customHeight="false" outlineLevel="0" collapsed="false">
      <c r="A9" s="22"/>
      <c r="B9" s="11" t="n">
        <f aca="false">AD9*0.104/(0.104+0.03)+AQ9*0.03/(0.104+0.03)</f>
        <v>20.4437396351575</v>
      </c>
      <c r="C9" s="15"/>
      <c r="D9" s="16"/>
      <c r="E9" s="11"/>
      <c r="F9" s="17"/>
      <c r="G9" s="16" t="n">
        <f aca="false">IF(Y$4=0,MAX(AI9,AV9,BH9,BS9,CD9,DB9),MAX(AI9,AV9,BH9,BS9,CD9,CP9,DB9))</f>
        <v>28.5</v>
      </c>
      <c r="H9" s="18" t="n">
        <f aca="false">IF(Y$4=0,MEDIAN(AJ9,AW9,BI9,BT9,CE9,DC9),MEDIAN(AJ9,AW9,BI9,BT9,CE9,CQ9,DC9))</f>
        <v>21.3</v>
      </c>
      <c r="I9" s="19" t="n">
        <f aca="false">IF(Y$4=0,SUM(AJ9*0.104+AW9*0.03+BI9*0.225+BT9*0.329+CE9*0.009+DC9*0.175),SUM(AJ9*0.104+AW9*0.03+BI9*0.225+BT9*0.329+DC9*0.175))</f>
        <v>2.9874</v>
      </c>
      <c r="J9" s="11" t="n">
        <f aca="false">IF(Y$4=0,MAX(AK9,AX9,BJ9,BU9,CF9,DD9),MAX(AK9,AX9,BJ9,BU9,CF9,CR9,DD9))</f>
        <v>12.2</v>
      </c>
      <c r="K9" s="20" t="n">
        <f aca="false">(G9+J9)/2</f>
        <v>20.35</v>
      </c>
      <c r="AC9" s="1" t="n">
        <v>1859</v>
      </c>
      <c r="AD9" s="11" t="n">
        <v>20.7472222222222</v>
      </c>
      <c r="AE9" s="15"/>
      <c r="AF9" s="16"/>
      <c r="AG9" s="11"/>
      <c r="AH9" s="17"/>
      <c r="AI9" s="3" t="n">
        <v>28.5</v>
      </c>
      <c r="AJ9" s="18" t="n">
        <v>23.1</v>
      </c>
      <c r="AK9" s="6" t="n">
        <v>11.2</v>
      </c>
      <c r="AL9" s="6" t="n">
        <v>11.2</v>
      </c>
      <c r="AM9" s="20" t="n">
        <v>19.85</v>
      </c>
      <c r="AN9" s="2"/>
      <c r="AO9" s="2"/>
      <c r="AP9" s="1" t="n">
        <v>1859</v>
      </c>
      <c r="AQ9" s="11" t="n">
        <v>19.3916666666667</v>
      </c>
      <c r="AR9" s="15"/>
      <c r="AS9" s="3"/>
      <c r="AU9" s="4"/>
      <c r="AV9" s="3" t="n">
        <v>26.8</v>
      </c>
      <c r="AW9" s="21" t="n">
        <v>19.5</v>
      </c>
      <c r="AX9" s="6" t="n">
        <v>12.2</v>
      </c>
      <c r="AY9" s="6" t="n">
        <v>12.2</v>
      </c>
      <c r="AZ9" s="20" t="n">
        <v>19.5</v>
      </c>
      <c r="BA9" s="2"/>
      <c r="BM9" s="1" t="s">
        <v>6</v>
      </c>
    </row>
    <row r="10" customFormat="false" ht="12.8" hidden="false" customHeight="false" outlineLevel="0" collapsed="false">
      <c r="A10" s="22" t="n">
        <v>1860</v>
      </c>
      <c r="B10" s="11" t="n">
        <f aca="false">AD10*0.104/(0.104+0.03)+AQ10*0.03/(0.104+0.03)</f>
        <v>19.51592039801</v>
      </c>
      <c r="C10" s="15" t="n">
        <f aca="false">AVERAGE(B6:B10)</f>
        <v>19.835688225539</v>
      </c>
      <c r="D10" s="16"/>
      <c r="E10" s="11"/>
      <c r="F10" s="17"/>
      <c r="G10" s="16" t="n">
        <f aca="false">IF(Y$4=0,MAX(AI10,AV10,BH10,BS10,CD10,DB10),MAX(AI10,AV10,BH10,BS10,CD10,CP10,DB10))</f>
        <v>29</v>
      </c>
      <c r="H10" s="18" t="n">
        <f aca="false">IF(Y$4=0,MEDIAN(AJ10,AW10,BI10,BT10,CE10,DC10),MEDIAN(AJ10,AW10,BI10,BT10,CE10,CQ10,DC10))</f>
        <v>19.15</v>
      </c>
      <c r="I10" s="19" t="n">
        <f aca="false">IF(Y$4=0,SUM(AJ10*0.104+AW10*0.03+BI10*0.225+BT10*0.329+CE10*0.009+DC10*0.175),SUM(AJ10*0.104+AW10*0.03+BI10*0.225+BT10*0.329+DC10*0.175))</f>
        <v>2.5994</v>
      </c>
      <c r="J10" s="11" t="n">
        <f aca="false">IF(Y$4=0,MAX(AK10,AX10,BJ10,BU10,CF10,DD10),MAX(AK10,AX10,BJ10,BU10,CF10,CR10,DD10))</f>
        <v>13.2</v>
      </c>
      <c r="K10" s="20" t="n">
        <f aca="false">(G10+J10)/2</f>
        <v>21.1</v>
      </c>
      <c r="AC10" s="1" t="n">
        <v>1860</v>
      </c>
      <c r="AD10" s="11" t="n">
        <v>19.4916666666667</v>
      </c>
      <c r="AE10" s="15"/>
      <c r="AF10" s="16"/>
      <c r="AG10" s="11"/>
      <c r="AH10" s="17"/>
      <c r="AI10" s="16" t="n">
        <v>29</v>
      </c>
      <c r="AJ10" s="18" t="n">
        <v>19.6</v>
      </c>
      <c r="AK10" s="6" t="n">
        <v>11.3</v>
      </c>
      <c r="AL10" s="6" t="n">
        <v>11.3</v>
      </c>
      <c r="AM10" s="20" t="n">
        <v>20.15</v>
      </c>
      <c r="AN10" s="15"/>
      <c r="AO10" s="15"/>
      <c r="AP10" s="1" t="n">
        <v>1860</v>
      </c>
      <c r="AQ10" s="11" t="n">
        <v>19.6</v>
      </c>
      <c r="AR10" s="15" t="n">
        <v>19.6233333333333</v>
      </c>
      <c r="AS10" s="3"/>
      <c r="AU10" s="4"/>
      <c r="AV10" s="3" t="n">
        <v>27.3</v>
      </c>
      <c r="AW10" s="21" t="n">
        <v>18.7</v>
      </c>
      <c r="AX10" s="6" t="n">
        <v>13.2</v>
      </c>
      <c r="AY10" s="6" t="n">
        <v>13.2</v>
      </c>
      <c r="AZ10" s="20" t="n">
        <v>20.25</v>
      </c>
      <c r="BA10" s="2"/>
      <c r="BN10" s="11"/>
      <c r="BO10" s="14" t="s">
        <v>20</v>
      </c>
      <c r="BP10" s="14" t="s">
        <v>21</v>
      </c>
      <c r="BQ10" s="14" t="s">
        <v>22</v>
      </c>
      <c r="BR10" s="14" t="s">
        <v>23</v>
      </c>
    </row>
    <row r="11" customFormat="false" ht="12.8" hidden="false" customHeight="false" outlineLevel="0" collapsed="false">
      <c r="A11" s="22"/>
      <c r="B11" s="11" t="n">
        <f aca="false">AD11*0.104/(0.104+0.03+0.128)+AQ11*0.03/(0.104+0.03+0.128)+BN11*0.128/(0.104+0.03+0.128)</f>
        <v>20.3522476675148</v>
      </c>
      <c r="C11" s="15" t="n">
        <f aca="false">AVERAGE(B7:B11)</f>
        <v>20.0978044257086</v>
      </c>
      <c r="D11" s="16"/>
      <c r="E11" s="11"/>
      <c r="F11" s="17"/>
      <c r="G11" s="16" t="n">
        <f aca="false">IF(Y$4=0,MAX(AI11,AV11,BH11,BS11,CD11,DB11),MAX(AI11,AV11,BH11,BS11,CD11,CP11,DB11))</f>
        <v>28.7</v>
      </c>
      <c r="H11" s="18" t="n">
        <f aca="false">IF(Y$4=0,MEDIAN(AJ11,AW11,BI11,BT11,CE11,DC11),MEDIAN(AJ11,AW11,BI11,BT11,CE11,CQ11,DC11))</f>
        <v>20.65</v>
      </c>
      <c r="I11" s="19" t="n">
        <f aca="false">IF(Y$4=0,SUM(AJ11*0.104+AW11*0.03+BI11*0.225+BT11*0.329+CE11*0.009+DC11*0.175),SUM(AJ11*0.104+AW11*0.03+BI11*0.225+BT11*0.329+DC11*0.175))</f>
        <v>9.61205</v>
      </c>
      <c r="J11" s="11" t="n">
        <f aca="false">IF(Y$4=0,MAX(AK11,AX11,BJ11,BU11,CF11,DD11),MAX(AK11,AX11,BJ11,BU11,CF11,CR11,DD11))</f>
        <v>13.6</v>
      </c>
      <c r="K11" s="20" t="n">
        <f aca="false">(G11+J11)/2</f>
        <v>21.15</v>
      </c>
      <c r="AC11" s="1" t="n">
        <v>1861</v>
      </c>
      <c r="AD11" s="11" t="n">
        <v>20.3944444444445</v>
      </c>
      <c r="AE11" s="15"/>
      <c r="AF11" s="16"/>
      <c r="AG11" s="11"/>
      <c r="AH11" s="17"/>
      <c r="AI11" s="16" t="n">
        <v>27.7</v>
      </c>
      <c r="AJ11" s="18" t="n">
        <v>21.3</v>
      </c>
      <c r="AK11" s="6" t="n">
        <v>10.4</v>
      </c>
      <c r="AL11" s="6" t="n">
        <v>10.4</v>
      </c>
      <c r="AM11" s="20" t="n">
        <v>19.05</v>
      </c>
      <c r="AN11" s="15"/>
      <c r="AO11" s="15"/>
      <c r="AP11" s="1" t="n">
        <v>1861</v>
      </c>
      <c r="AQ11" s="11" t="n">
        <v>19.4333333333333</v>
      </c>
      <c r="AR11" s="15" t="n">
        <v>19.7016666666667</v>
      </c>
      <c r="AS11" s="16"/>
      <c r="AU11" s="4"/>
      <c r="AV11" s="3" t="n">
        <v>25.6</v>
      </c>
      <c r="AW11" s="21" t="n">
        <v>20.1</v>
      </c>
      <c r="AX11" s="6" t="n">
        <v>11.9</v>
      </c>
      <c r="AY11" s="6" t="n">
        <v>11.9</v>
      </c>
      <c r="AZ11" s="20" t="n">
        <v>18.75</v>
      </c>
      <c r="BA11" s="2"/>
      <c r="BM11" s="1" t="n">
        <v>1861</v>
      </c>
      <c r="BN11" s="11" t="n">
        <v>20.5333333333333</v>
      </c>
      <c r="BO11" s="2"/>
      <c r="BP11" s="3"/>
      <c r="BR11" s="23"/>
      <c r="BS11" s="3" t="n">
        <v>28.7</v>
      </c>
      <c r="BT11" s="18" t="n">
        <v>20.65</v>
      </c>
      <c r="BU11" s="6" t="n">
        <v>13.6</v>
      </c>
      <c r="BV11" s="20" t="n">
        <v>21.15</v>
      </c>
    </row>
    <row r="12" customFormat="false" ht="12.8" hidden="false" customHeight="false" outlineLevel="0" collapsed="false">
      <c r="A12" s="22"/>
      <c r="B12" s="11" t="n">
        <f aca="false">AD12*0.104/(0.104+0.03+0.128)+AQ12*0.03/(0.104+0.03+0.128)+BN12*0.128/(0.104+0.03+0.128)</f>
        <v>21.4842875318066</v>
      </c>
      <c r="C12" s="15" t="n">
        <f aca="false">AVERAGE(B8:B12)</f>
        <v>20.4246619320699</v>
      </c>
      <c r="D12" s="16"/>
      <c r="E12" s="11"/>
      <c r="F12" s="17"/>
      <c r="G12" s="16" t="n">
        <f aca="false">IF(Y$4=0,MAX(AI12,AV12,BH12,BS12,CD12,DB12),MAX(AI12,AV12,BH12,BS12,CD12,CP12,DB12))</f>
        <v>32.1</v>
      </c>
      <c r="H12" s="18" t="n">
        <f aca="false">IF(Y$4=0,MEDIAN(AJ12,AW12,BI12,BT12,CE12,DC12),MEDIAN(AJ12,AW12,BI12,BT12,CE12,CQ12,DC12))</f>
        <v>21</v>
      </c>
      <c r="I12" s="19" t="n">
        <f aca="false">IF(Y$4=0,SUM(AJ12*0.104+AW12*0.03+BI12*0.225+BT12*0.329+CE12*0.009+DC12*0.175),SUM(AJ12*0.104+AW12*0.03+BI12*0.225+BT12*0.329+DC12*0.175))</f>
        <v>9.7996</v>
      </c>
      <c r="J12" s="11" t="n">
        <f aca="false">IF(Y$4=0,MAX(AK12,AX12,BJ12,BU12,CF12,DD12),MAX(AK12,AX12,BJ12,BU12,CF12,CR12,DD12))</f>
        <v>14</v>
      </c>
      <c r="K12" s="20" t="n">
        <f aca="false">(G12+J12)/2</f>
        <v>23.05</v>
      </c>
      <c r="AC12" s="1" t="n">
        <v>1862</v>
      </c>
      <c r="AD12" s="11" t="n">
        <v>22.175</v>
      </c>
      <c r="AE12" s="15" t="n">
        <v>20.6325</v>
      </c>
      <c r="AF12" s="16"/>
      <c r="AG12" s="11"/>
      <c r="AH12" s="17"/>
      <c r="AI12" s="16" t="n">
        <v>32.1</v>
      </c>
      <c r="AJ12" s="18" t="n">
        <v>22.4</v>
      </c>
      <c r="AK12" s="6" t="n">
        <v>11.7</v>
      </c>
      <c r="AL12" s="6" t="n">
        <v>11.7</v>
      </c>
      <c r="AM12" s="20" t="n">
        <v>21.9</v>
      </c>
      <c r="AN12" s="15"/>
      <c r="AO12" s="15"/>
      <c r="AP12" s="1" t="n">
        <v>1862</v>
      </c>
      <c r="AQ12" s="11" t="n">
        <v>19.8583333333333</v>
      </c>
      <c r="AR12" s="15" t="n">
        <v>19.7033333333333</v>
      </c>
      <c r="AS12" s="16"/>
      <c r="AU12" s="4"/>
      <c r="AV12" s="3" t="n">
        <v>27</v>
      </c>
      <c r="AW12" s="21" t="n">
        <v>18.7</v>
      </c>
      <c r="AX12" s="6" t="n">
        <v>12.8</v>
      </c>
      <c r="AY12" s="6" t="n">
        <v>12.8</v>
      </c>
      <c r="AZ12" s="20" t="n">
        <v>19.9</v>
      </c>
      <c r="BA12" s="2"/>
      <c r="BM12" s="1" t="n">
        <v>1862</v>
      </c>
      <c r="BN12" s="11" t="n">
        <v>21.3041666666667</v>
      </c>
      <c r="BO12" s="2"/>
      <c r="BP12" s="3"/>
      <c r="BR12" s="23"/>
      <c r="BS12" s="3" t="n">
        <v>29.8</v>
      </c>
      <c r="BT12" s="18" t="n">
        <v>21</v>
      </c>
      <c r="BU12" s="6" t="n">
        <v>14</v>
      </c>
      <c r="BV12" s="20" t="n">
        <v>21.9</v>
      </c>
    </row>
    <row r="13" customFormat="false" ht="12.8" hidden="false" customHeight="false" outlineLevel="0" collapsed="false">
      <c r="A13" s="22"/>
      <c r="B13" s="11" t="n">
        <f aca="false">AD13*0.104/(0.104+0.03+0.128)+AQ13*0.03/(0.104+0.03+0.128)+BN13*0.128/(0.104+0.03+0.128)</f>
        <v>20.4913910093299</v>
      </c>
      <c r="C13" s="15" t="n">
        <f aca="false">AVERAGE(B9:B13)</f>
        <v>20.4575172483638</v>
      </c>
      <c r="D13" s="16"/>
      <c r="E13" s="11"/>
      <c r="F13" s="17"/>
      <c r="G13" s="16" t="n">
        <f aca="false">IF(Y$4=0,MAX(AI13,AV13,BH13,BS13,CD13,DB13),MAX(AI13,AV13,BH13,BS13,CD13,CP13,DB13))</f>
        <v>31.2</v>
      </c>
      <c r="H13" s="18" t="n">
        <f aca="false">IF(Y$4=0,MEDIAN(AJ13,AW13,BI13,BT13,CE13,DC13),MEDIAN(AJ13,AW13,BI13,BT13,CE13,CQ13,DC13))</f>
        <v>20.5</v>
      </c>
      <c r="I13" s="19" t="n">
        <f aca="false">IF(Y$4=0,SUM(AJ13*0.104+AW13*0.03+BI13*0.225+BT13*0.329+CE13*0.009+DC13*0.175),SUM(AJ13*0.104+AW13*0.03+BI13*0.225+BT13*0.329+DC13*0.175))</f>
        <v>9.5579</v>
      </c>
      <c r="J13" s="11" t="n">
        <f aca="false">IF(Y$4=0,MAX(AK13,AX13,BJ13,BU13,CF13,DD13),MAX(AK13,AX13,BJ13,BU13,CF13,CR13,DD13))</f>
        <v>13.3</v>
      </c>
      <c r="K13" s="20" t="n">
        <f aca="false">(G13+J13)/2</f>
        <v>22.25</v>
      </c>
      <c r="AC13" s="1" t="n">
        <v>1863</v>
      </c>
      <c r="AD13" s="11" t="n">
        <v>21.3395833333333</v>
      </c>
      <c r="AE13" s="15" t="n">
        <v>20.8295833333333</v>
      </c>
      <c r="AF13" s="16"/>
      <c r="AG13" s="11"/>
      <c r="AH13" s="17"/>
      <c r="AI13" s="16" t="n">
        <v>31.2</v>
      </c>
      <c r="AJ13" s="18" t="n">
        <v>21.6</v>
      </c>
      <c r="AK13" s="6" t="n">
        <v>11.75</v>
      </c>
      <c r="AL13" s="6" t="n">
        <v>11.75</v>
      </c>
      <c r="AM13" s="20" t="n">
        <v>21.475</v>
      </c>
      <c r="AN13" s="15"/>
      <c r="AO13" s="15"/>
      <c r="AP13" s="1" t="n">
        <v>1863</v>
      </c>
      <c r="AQ13" s="11" t="n">
        <v>19.375</v>
      </c>
      <c r="AR13" s="15" t="n">
        <v>19.5316666666667</v>
      </c>
      <c r="AS13" s="16"/>
      <c r="AU13" s="4"/>
      <c r="AV13" s="3" t="n">
        <v>26.7</v>
      </c>
      <c r="AW13" s="21" t="n">
        <v>18.9</v>
      </c>
      <c r="AX13" s="6" t="n">
        <v>13.3</v>
      </c>
      <c r="AY13" s="6" t="n">
        <v>13.3</v>
      </c>
      <c r="AZ13" s="20" t="n">
        <v>20</v>
      </c>
      <c r="BA13" s="2"/>
      <c r="BM13" s="1" t="n">
        <v>1863</v>
      </c>
      <c r="BN13" s="11" t="n">
        <v>20.0638888888889</v>
      </c>
      <c r="BO13" s="15"/>
      <c r="BP13" s="3"/>
      <c r="BR13" s="23"/>
      <c r="BS13" s="3" t="n">
        <v>26.8</v>
      </c>
      <c r="BT13" s="18" t="n">
        <v>20.5</v>
      </c>
      <c r="BU13" s="6" t="n">
        <v>12.9</v>
      </c>
      <c r="BV13" s="20" t="n">
        <v>19.85</v>
      </c>
    </row>
    <row r="14" customFormat="false" ht="12.8" hidden="false" customHeight="false" outlineLevel="0" collapsed="false">
      <c r="A14" s="22"/>
      <c r="B14" s="11" t="n">
        <f aca="false">AD14*0.104/(0.104+0.03+0.128)+AQ14*0.03/(0.104+0.03+0.128)+BN14*0.128/(0.104+0.03+0.128)</f>
        <v>20.4022841862219</v>
      </c>
      <c r="C14" s="15" t="n">
        <f aca="false">AVERAGE(B10:B14)</f>
        <v>20.4492261585767</v>
      </c>
      <c r="D14" s="16"/>
      <c r="E14" s="11"/>
      <c r="F14" s="17"/>
      <c r="G14" s="16" t="n">
        <f aca="false">IF(Y$4=0,MAX(AI14,AV14,BH14,BS14,CD14,DB14),MAX(AI14,AV14,BH14,BS14,CD14,CP14,DB14))</f>
        <v>30.1</v>
      </c>
      <c r="H14" s="18" t="n">
        <f aca="false">IF(Y$4=0,MEDIAN(AJ14,AW14,BI14,BT14,CE14,DC14),MEDIAN(AJ14,AW14,BI14,BT14,CE14,CQ14,DC14))</f>
        <v>19.95</v>
      </c>
      <c r="I14" s="19" t="n">
        <f aca="false">IF(Y$4=0,SUM(AJ14*0.104+AW14*0.03+BI14*0.225+BT14*0.329+CE14*0.009+DC14*0.175),SUM(AJ14*0.104+AW14*0.03+BI14*0.225+BT14*0.329+DC14*0.175))</f>
        <v>9.36635</v>
      </c>
      <c r="J14" s="11" t="n">
        <f aca="false">IF(Y$4=0,MAX(AK14,AX14,BJ14,BU14,CF14,DD14),MAX(AK14,AX14,BJ14,BU14,CF14,CR14,DD14))</f>
        <v>13.6</v>
      </c>
      <c r="K14" s="20" t="n">
        <f aca="false">(G14+J14)/2</f>
        <v>21.85</v>
      </c>
      <c r="AC14" s="1" t="n">
        <v>1864</v>
      </c>
      <c r="AD14" s="11" t="n">
        <v>21.0354166666667</v>
      </c>
      <c r="AE14" s="15" t="n">
        <v>20.8872222222222</v>
      </c>
      <c r="AF14" s="16"/>
      <c r="AG14" s="11"/>
      <c r="AH14" s="17"/>
      <c r="AI14" s="16" t="n">
        <v>30.1</v>
      </c>
      <c r="AJ14" s="18" t="n">
        <v>21.7</v>
      </c>
      <c r="AK14" s="6" t="n">
        <v>10.3</v>
      </c>
      <c r="AL14" s="6" t="n">
        <v>10.3</v>
      </c>
      <c r="AM14" s="20" t="n">
        <v>20.2</v>
      </c>
      <c r="AN14" s="15"/>
      <c r="AO14" s="15"/>
      <c r="AP14" s="1" t="n">
        <v>1864</v>
      </c>
      <c r="AQ14" s="11" t="n">
        <v>18.5375</v>
      </c>
      <c r="AR14" s="15" t="n">
        <v>19.3608333333333</v>
      </c>
      <c r="AS14" s="16"/>
      <c r="AU14" s="4"/>
      <c r="AV14" s="3" t="n">
        <v>24.1</v>
      </c>
      <c r="AW14" s="21" t="n">
        <v>18.2</v>
      </c>
      <c r="AX14" s="6" t="n">
        <v>13.6</v>
      </c>
      <c r="AY14" s="6" t="n">
        <v>13.6</v>
      </c>
      <c r="AZ14" s="20" t="n">
        <v>18.85</v>
      </c>
      <c r="BA14" s="2"/>
      <c r="BM14" s="1" t="n">
        <v>1864</v>
      </c>
      <c r="BN14" s="11" t="n">
        <v>20.3249228395062</v>
      </c>
      <c r="BO14" s="15"/>
      <c r="BP14" s="3"/>
      <c r="BR14" s="23"/>
      <c r="BS14" s="16" t="n">
        <v>28.3027777777778</v>
      </c>
      <c r="BT14" s="18" t="n">
        <v>19.95</v>
      </c>
      <c r="BU14" s="6" t="n">
        <v>12.7</v>
      </c>
      <c r="BV14" s="20" t="n">
        <v>20.5013888888889</v>
      </c>
    </row>
    <row r="15" customFormat="false" ht="12.8" hidden="false" customHeight="false" outlineLevel="0" collapsed="false">
      <c r="A15" s="22" t="n">
        <f aca="false">A10+5</f>
        <v>1865</v>
      </c>
      <c r="B15" s="11" t="n">
        <f aca="false">AD15*0.104/(0.104+0.03+0.128)+AQ15*0.03/(0.104+0.03+0.128)+BN15*0.128/(0.104+0.03+0.128)</f>
        <v>20.8559831778343</v>
      </c>
      <c r="C15" s="15" t="n">
        <f aca="false">AVERAGE(B11:B15)</f>
        <v>20.7172387145415</v>
      </c>
      <c r="D15" s="16" t="n">
        <f aca="false">AVERAGE(B6:B15)</f>
        <v>20.2764634700403</v>
      </c>
      <c r="E15" s="11"/>
      <c r="F15" s="17"/>
      <c r="G15" s="16" t="n">
        <f aca="false">IF(Y$4=0,MAX(AI15,AV15,BH15,BS15,CD15,DB15),MAX(AI15,AV15,BH15,BS15,CD15,CP15,DB15))</f>
        <v>32.1</v>
      </c>
      <c r="H15" s="18" t="n">
        <f aca="false">IF(Y$4=0,MEDIAN(AJ15,AW15,BI15,BT15,CE15,DC15),MEDIAN(AJ15,AW15,BI15,BT15,CE15,CQ15,DC15))</f>
        <v>20.95</v>
      </c>
      <c r="I15" s="19" t="n">
        <f aca="false">IF(Y$4=0,SUM(AJ15*0.104+AW15*0.03+BI15*0.225+BT15*0.329+CE15*0.009+DC15*0.175),SUM(AJ15*0.104+AW15*0.03+BI15*0.225+BT15*0.329+DC15*0.175))</f>
        <v>9.87555</v>
      </c>
      <c r="J15" s="11" t="n">
        <f aca="false">IF(Y$4=0,MAX(AK15,AX15,BJ15,BU15,CF15,DD15),MAX(AK15,AX15,BJ15,BU15,CF15,CR15,DD15))</f>
        <v>12.5</v>
      </c>
      <c r="K15" s="20" t="n">
        <f aca="false">(G15+J15)/2</f>
        <v>22.3</v>
      </c>
      <c r="AC15" s="1" t="n">
        <v>1865</v>
      </c>
      <c r="AD15" s="11" t="n">
        <v>21.8152777777778</v>
      </c>
      <c r="AE15" s="15" t="n">
        <v>21.3519444444444</v>
      </c>
      <c r="AF15" s="16"/>
      <c r="AG15" s="11"/>
      <c r="AH15" s="17"/>
      <c r="AI15" s="16" t="n">
        <v>32.1</v>
      </c>
      <c r="AJ15" s="18" t="n">
        <v>23</v>
      </c>
      <c r="AK15" s="6" t="n">
        <v>10.4</v>
      </c>
      <c r="AL15" s="6" t="n">
        <v>10.4</v>
      </c>
      <c r="AM15" s="20" t="n">
        <v>21.25</v>
      </c>
      <c r="AN15" s="15"/>
      <c r="AO15" s="15"/>
      <c r="AP15" s="1" t="n">
        <v>1865</v>
      </c>
      <c r="AQ15" s="11" t="n">
        <v>18.8458333333333</v>
      </c>
      <c r="AR15" s="15" t="n">
        <v>19.21</v>
      </c>
      <c r="AS15" s="16" t="n">
        <v>19.4166666666667</v>
      </c>
      <c r="AU15" s="4"/>
      <c r="AV15" s="3" t="n">
        <v>25.1</v>
      </c>
      <c r="AW15" s="21" t="n">
        <v>19.7</v>
      </c>
      <c r="AX15" s="6" t="n">
        <v>12.5</v>
      </c>
      <c r="AY15" s="6" t="n">
        <v>12.5</v>
      </c>
      <c r="AZ15" s="20" t="n">
        <v>18.8</v>
      </c>
      <c r="BA15" s="2"/>
      <c r="BM15" s="1" t="n">
        <v>1865</v>
      </c>
      <c r="BN15" s="11" t="n">
        <v>20.5476851851852</v>
      </c>
      <c r="BO15" s="15" t="n">
        <v>20.5547993827161</v>
      </c>
      <c r="BP15" s="3"/>
      <c r="BR15" s="23"/>
      <c r="BS15" s="16" t="n">
        <v>29.5</v>
      </c>
      <c r="BT15" s="18" t="n">
        <v>20.95</v>
      </c>
      <c r="BU15" s="6" t="n">
        <v>12.3</v>
      </c>
      <c r="BV15" s="20" t="n">
        <v>20.9</v>
      </c>
    </row>
    <row r="16" customFormat="false" ht="12.8" hidden="false" customHeight="false" outlineLevel="0" collapsed="false">
      <c r="A16" s="22"/>
      <c r="B16" s="11" t="n">
        <f aca="false">AD16*0.104/(0.104+0.03+0.128)+AQ16*0.03/(0.104+0.03+0.128)+BN16*0.128/(0.104+0.03+0.128)</f>
        <v>21.1053753180661</v>
      </c>
      <c r="C16" s="15" t="n">
        <f aca="false">AVERAGE(B12:B16)</f>
        <v>20.8678642446518</v>
      </c>
      <c r="D16" s="16" t="n">
        <f aca="false">AVERAGE(B7:B16)</f>
        <v>20.4828343351802</v>
      </c>
      <c r="E16" s="11"/>
      <c r="F16" s="17"/>
      <c r="G16" s="16" t="n">
        <f aca="false">IF(Y$4=0,MAX(AI16,AV16,BH16,BS16,CD16,DB16),MAX(AI16,AV16,BH16,BS16,CD16,CP16,DB16))</f>
        <v>31.2</v>
      </c>
      <c r="H16" s="18" t="n">
        <f aca="false">IF(Y$4=0,MEDIAN(AJ16,AW16,BI16,BT16,CE16,DC16),MEDIAN(AJ16,AW16,BI16,BT16,CE16,CQ16,DC16))</f>
        <v>20.8</v>
      </c>
      <c r="I16" s="19" t="n">
        <f aca="false">IF(Y$4=0,SUM(AJ16*0.104+AW16*0.03+BI16*0.225+BT16*0.329+CE16*0.009+DC16*0.175),SUM(AJ16*0.104+AW16*0.03+BI16*0.225+BT16*0.329+DC16*0.175))</f>
        <v>9.6568</v>
      </c>
      <c r="J16" s="11" t="n">
        <f aca="false">IF(Y$4=0,MAX(AK16,AX16,BJ16,BU16,CF16,DD16),MAX(AK16,AX16,BJ16,BU16,CF16,CR16,DD16))</f>
        <v>13.3</v>
      </c>
      <c r="K16" s="20" t="n">
        <f aca="false">(G16+J16)/2</f>
        <v>22.25</v>
      </c>
      <c r="AC16" s="1" t="n">
        <v>1866</v>
      </c>
      <c r="AD16" s="11" t="n">
        <v>21.4083333333333</v>
      </c>
      <c r="AE16" s="15" t="n">
        <v>21.5547222222222</v>
      </c>
      <c r="AF16" s="16"/>
      <c r="AG16" s="11"/>
      <c r="AH16" s="17"/>
      <c r="AI16" s="16" t="n">
        <v>31.2</v>
      </c>
      <c r="AJ16" s="18" t="n">
        <v>21.4</v>
      </c>
      <c r="AK16" s="6" t="n">
        <v>11.7</v>
      </c>
      <c r="AL16" s="6" t="n">
        <v>11.7</v>
      </c>
      <c r="AM16" s="20" t="n">
        <v>21.45</v>
      </c>
      <c r="AN16" s="15"/>
      <c r="AO16" s="15"/>
      <c r="AP16" s="1" t="n">
        <v>1866</v>
      </c>
      <c r="AQ16" s="11" t="n">
        <v>19.8291666666667</v>
      </c>
      <c r="AR16" s="15" t="n">
        <v>19.2891666666667</v>
      </c>
      <c r="AS16" s="16" t="n">
        <v>19.4954166666667</v>
      </c>
      <c r="AU16" s="4"/>
      <c r="AV16" s="3" t="n">
        <v>27.5</v>
      </c>
      <c r="AW16" s="21" t="n">
        <v>19.6</v>
      </c>
      <c r="AX16" s="6" t="n">
        <v>13.2</v>
      </c>
      <c r="AY16" s="6" t="n">
        <v>13.2</v>
      </c>
      <c r="AZ16" s="20" t="n">
        <v>20.35</v>
      </c>
      <c r="BA16" s="2"/>
      <c r="BM16" s="1" t="n">
        <v>1866</v>
      </c>
      <c r="BN16" s="11" t="n">
        <v>21.1583333333333</v>
      </c>
      <c r="BO16" s="15" t="n">
        <v>20.6797993827161</v>
      </c>
      <c r="BP16" s="16"/>
      <c r="BR16" s="23"/>
      <c r="BS16" s="16" t="n">
        <v>29.7</v>
      </c>
      <c r="BT16" s="18" t="n">
        <v>20.8</v>
      </c>
      <c r="BU16" s="6" t="n">
        <v>13.3</v>
      </c>
      <c r="BV16" s="20" t="n">
        <v>21.5</v>
      </c>
    </row>
    <row r="17" customFormat="false" ht="12.8" hidden="false" customHeight="false" outlineLevel="0" collapsed="false">
      <c r="A17" s="22"/>
      <c r="B17" s="11" t="n">
        <f aca="false">AD17*0.104/(0.104+0.03+0.128)+AQ17*0.03/(0.104+0.03+0.128)+BN17*0.128/(0.104+0.03+0.128)</f>
        <v>21.7033799830365</v>
      </c>
      <c r="C17" s="15" t="n">
        <f aca="false">AVERAGE(B13:B17)</f>
        <v>20.9116827348978</v>
      </c>
      <c r="D17" s="16" t="n">
        <f aca="false">AVERAGE(B8:B17)</f>
        <v>20.6681723334838</v>
      </c>
      <c r="E17" s="11"/>
      <c r="F17" s="17"/>
      <c r="G17" s="16" t="n">
        <f aca="false">IF(Y$4=0,MAX(AI17,AV17,BH17,BS17,CD17,DB17),MAX(AI17,AV17,BH17,BS17,CD17,CP17,DB17))</f>
        <v>34.5</v>
      </c>
      <c r="H17" s="18" t="n">
        <f aca="false">IF(Y$4=0,MEDIAN(AJ17,AW17,BI17,BT17,CE17,DC17),MEDIAN(AJ17,AW17,BI17,BT17,CE17,CQ17,DC17))</f>
        <v>21</v>
      </c>
      <c r="I17" s="19" t="n">
        <f aca="false">IF(Y$4=0,SUM(AJ17*0.104+AW17*0.03+BI17*0.225+BT17*0.329+CE17*0.009+DC17*0.175),SUM(AJ17*0.104+AW17*0.03+BI17*0.225+BT17*0.329+DC17*0.175))</f>
        <v>9.892</v>
      </c>
      <c r="J17" s="11" t="n">
        <f aca="false">IF(Y$4=0,MAX(AK17,AX17,BJ17,BU17,CF17,DD17),MAX(AK17,AX17,BJ17,BU17,CF17,CR17,DD17))</f>
        <v>13.9</v>
      </c>
      <c r="K17" s="20" t="n">
        <f aca="false">(G17+J17)/2</f>
        <v>24.2</v>
      </c>
      <c r="AC17" s="1" t="n">
        <v>1867</v>
      </c>
      <c r="AD17" s="11" t="n">
        <v>22.7366666666667</v>
      </c>
      <c r="AE17" s="15" t="n">
        <v>21.6670555555556</v>
      </c>
      <c r="AF17" s="16" t="n">
        <v>21.1497777777778</v>
      </c>
      <c r="AG17" s="11"/>
      <c r="AH17" s="17"/>
      <c r="AI17" s="16" t="n">
        <v>34.5</v>
      </c>
      <c r="AJ17" s="18" t="n">
        <v>23</v>
      </c>
      <c r="AK17" s="6" t="n">
        <v>12.15</v>
      </c>
      <c r="AL17" s="6" t="n">
        <v>12.15</v>
      </c>
      <c r="AM17" s="20" t="n">
        <v>23.325</v>
      </c>
      <c r="AN17" s="15"/>
      <c r="AO17" s="15"/>
      <c r="AP17" s="1" t="n">
        <v>1867</v>
      </c>
      <c r="AQ17" s="11" t="n">
        <v>20.0083333333333</v>
      </c>
      <c r="AR17" s="15" t="n">
        <v>19.3191666666667</v>
      </c>
      <c r="AS17" s="16" t="n">
        <v>19.51125</v>
      </c>
      <c r="AT17" s="11"/>
      <c r="AU17" s="17"/>
      <c r="AV17" s="3" t="n">
        <v>25.8</v>
      </c>
      <c r="AW17" s="21" t="n">
        <v>19.7</v>
      </c>
      <c r="AX17" s="6" t="n">
        <v>13.9</v>
      </c>
      <c r="AY17" s="6" t="n">
        <v>13.9</v>
      </c>
      <c r="AZ17" s="20" t="n">
        <v>19.85</v>
      </c>
      <c r="BA17" s="2"/>
      <c r="BM17" s="1" t="n">
        <v>1867</v>
      </c>
      <c r="BN17" s="11" t="n">
        <v>21.2611111111111</v>
      </c>
      <c r="BO17" s="15" t="n">
        <v>20.6711882716049</v>
      </c>
      <c r="BP17" s="16"/>
      <c r="BR17" s="23"/>
      <c r="BS17" s="16" t="n">
        <v>31.7</v>
      </c>
      <c r="BT17" s="18" t="n">
        <v>21</v>
      </c>
      <c r="BU17" s="6" t="n">
        <v>13.8</v>
      </c>
      <c r="BV17" s="20" t="n">
        <v>22.75</v>
      </c>
    </row>
    <row r="18" customFormat="false" ht="12.8" hidden="false" customHeight="false" outlineLevel="0" collapsed="false">
      <c r="A18" s="22"/>
      <c r="B18" s="11" t="n">
        <f aca="false">AD18*0.104/(0.104+0.03+0.128)+AQ18*0.03/(0.104+0.03+0.128)+BN18*0.128/(0.104+0.03+0.128)</f>
        <v>21.5668659881255</v>
      </c>
      <c r="C18" s="15" t="n">
        <f aca="false">AVERAGE(B14:B18)</f>
        <v>21.1267777306569</v>
      </c>
      <c r="D18" s="16" t="n">
        <f aca="false">AVERAGE(B9:B18)</f>
        <v>20.7921474895103</v>
      </c>
      <c r="E18" s="11"/>
      <c r="F18" s="17"/>
      <c r="G18" s="16" t="n">
        <f aca="false">IF(Y$4=0,MAX(AI18,AV18,BH18,BS18,CD18,DB18),MAX(AI18,AV18,BH18,BS18,CD18,CP18,DB18))</f>
        <v>34.7</v>
      </c>
      <c r="H18" s="18" t="n">
        <f aca="false">IF(Y$4=0,MEDIAN(AJ18,AW18,BI18,BT18,CE18,DC18),MEDIAN(AJ18,AW18,BI18,BT18,CE18,CQ18,DC18))</f>
        <v>21.75</v>
      </c>
      <c r="I18" s="19" t="n">
        <f aca="false">IF(Y$4=0,SUM(AJ18*0.104+AW18*0.03+BI18*0.225+BT18*0.329+CE18*0.009+DC18*0.175),SUM(AJ18*0.104+AW18*0.03+BI18*0.225+BT18*0.329+DC18*0.175))</f>
        <v>10.09115</v>
      </c>
      <c r="J18" s="11" t="n">
        <f aca="false">IF(Y$4=0,MAX(AK18,AX18,BJ18,BU18,CF18,DD18),MAX(AK18,AX18,BJ18,BU18,CF18,CR18,DD18))</f>
        <v>13.5</v>
      </c>
      <c r="K18" s="20" t="n">
        <f aca="false">(G18+J18)/2</f>
        <v>24.1</v>
      </c>
      <c r="AC18" s="1" t="n">
        <v>1868</v>
      </c>
      <c r="AD18" s="11" t="n">
        <v>22.37</v>
      </c>
      <c r="AE18" s="15" t="n">
        <v>21.8731388888889</v>
      </c>
      <c r="AF18" s="16" t="n">
        <v>21.3513611111111</v>
      </c>
      <c r="AG18" s="11"/>
      <c r="AH18" s="17"/>
      <c r="AI18" s="16" t="n">
        <v>34.7</v>
      </c>
      <c r="AJ18" s="18" t="n">
        <v>22.6</v>
      </c>
      <c r="AK18" s="6" t="n">
        <v>12.6</v>
      </c>
      <c r="AL18" s="6" t="n">
        <v>12.6</v>
      </c>
      <c r="AM18" s="20" t="n">
        <v>23.65</v>
      </c>
      <c r="AN18" s="15"/>
      <c r="AO18" s="15"/>
      <c r="AP18" s="1" t="n">
        <v>1868</v>
      </c>
      <c r="AQ18" s="11" t="n">
        <v>19.625</v>
      </c>
      <c r="AR18" s="15" t="n">
        <v>19.3691666666667</v>
      </c>
      <c r="AS18" s="16" t="n">
        <v>19.4504166666667</v>
      </c>
      <c r="AT18" s="11"/>
      <c r="AU18" s="17"/>
      <c r="AV18" s="3" t="n">
        <v>25.5</v>
      </c>
      <c r="AW18" s="21" t="n">
        <v>19.5</v>
      </c>
      <c r="AX18" s="6" t="n">
        <v>13.5</v>
      </c>
      <c r="AY18" s="6" t="n">
        <v>13.5</v>
      </c>
      <c r="AZ18" s="20" t="n">
        <v>19.5</v>
      </c>
      <c r="BA18" s="2"/>
      <c r="BM18" s="1" t="n">
        <v>1868</v>
      </c>
      <c r="BN18" s="11" t="n">
        <v>21.3694444444444</v>
      </c>
      <c r="BO18" s="15" t="n">
        <v>20.932299382716</v>
      </c>
      <c r="BP18" s="16"/>
      <c r="BR18" s="23"/>
      <c r="BS18" s="16" t="n">
        <v>30.2</v>
      </c>
      <c r="BT18" s="18" t="n">
        <v>21.75</v>
      </c>
      <c r="BU18" s="6" t="n">
        <v>13</v>
      </c>
      <c r="BV18" s="20" t="n">
        <v>21.6</v>
      </c>
    </row>
    <row r="19" customFormat="false" ht="12.8" hidden="false" customHeight="false" outlineLevel="0" collapsed="false">
      <c r="A19" s="22"/>
      <c r="B19" s="11" t="n">
        <f aca="false">AD19*0.104/(0.104+0.03+0.128)+AQ19*0.03/(0.104+0.03+0.128)+BN19*0.128/(0.104+0.03+0.128)</f>
        <v>21.4904290359061</v>
      </c>
      <c r="C19" s="15" t="n">
        <f aca="false">AVERAGE(B15:B19)</f>
        <v>21.3444067005937</v>
      </c>
      <c r="D19" s="16" t="n">
        <f aca="false">AVERAGE(B10:B19)</f>
        <v>20.8968164295852</v>
      </c>
      <c r="E19" s="11"/>
      <c r="F19" s="17"/>
      <c r="G19" s="16" t="n">
        <f aca="false">IF(Y$4=0,MAX(AI19,AV19,BH19,BS19,CD19,DB19),MAX(AI19,AV19,BH19,BS19,CD19,CP19,DB19))</f>
        <v>34</v>
      </c>
      <c r="H19" s="18" t="n">
        <f aca="false">IF(Y$4=0,MEDIAN(AJ19,AW19,BI19,BT19,CE19,DC19),MEDIAN(AJ19,AW19,BI19,BT19,CE19,CQ19,DC19))</f>
        <v>21.3</v>
      </c>
      <c r="I19" s="19" t="n">
        <f aca="false">IF(Y$4=0,SUM(AJ19*0.104+AW19*0.03+BI19*0.225+BT19*0.329+CE19*0.009+DC19*0.175),SUM(AJ19*0.104+AW19*0.03+BI19*0.225+BT19*0.329+DC19*0.175))</f>
        <v>9.8359</v>
      </c>
      <c r="J19" s="11" t="n">
        <f aca="false">IF(Y$4=0,MAX(AK19,AX19,BJ19,BU19,CF19,DD19),MAX(AK19,AX19,BJ19,BU19,CF19,CR19,DD19))</f>
        <v>14.3</v>
      </c>
      <c r="K19" s="20" t="n">
        <f aca="false">(G19+J19)/2</f>
        <v>24.15</v>
      </c>
      <c r="AC19" s="1" t="n">
        <v>1869</v>
      </c>
      <c r="AD19" s="11" t="n">
        <v>22.0629166666667</v>
      </c>
      <c r="AE19" s="15" t="n">
        <v>22.0786388888889</v>
      </c>
      <c r="AF19" s="16" t="n">
        <v>21.4829305555556</v>
      </c>
      <c r="AG19" s="11"/>
      <c r="AH19" s="17"/>
      <c r="AI19" s="16" t="n">
        <v>34</v>
      </c>
      <c r="AJ19" s="18" t="n">
        <v>21.8</v>
      </c>
      <c r="AK19" s="6" t="n">
        <v>12.2</v>
      </c>
      <c r="AL19" s="6" t="n">
        <v>12.2</v>
      </c>
      <c r="AM19" s="20" t="n">
        <v>23.1</v>
      </c>
      <c r="AN19" s="15"/>
      <c r="AO19" s="15"/>
      <c r="AP19" s="1" t="n">
        <v>1869</v>
      </c>
      <c r="AQ19" s="11" t="n">
        <v>19.3958333333333</v>
      </c>
      <c r="AR19" s="15" t="n">
        <v>19.5408333333333</v>
      </c>
      <c r="AS19" s="16" t="n">
        <v>19.4508333333333</v>
      </c>
      <c r="AT19" s="11"/>
      <c r="AU19" s="17"/>
      <c r="AV19" s="3" t="n">
        <v>26.2</v>
      </c>
      <c r="AW19" s="21" t="n">
        <v>18.7</v>
      </c>
      <c r="AX19" s="6" t="n">
        <v>14</v>
      </c>
      <c r="AY19" s="6" t="n">
        <v>14</v>
      </c>
      <c r="AZ19" s="20" t="n">
        <v>20.1</v>
      </c>
      <c r="BA19" s="2"/>
      <c r="BM19" s="1" t="n">
        <v>1869</v>
      </c>
      <c r="BN19" s="11" t="n">
        <v>21.5162037037037</v>
      </c>
      <c r="BO19" s="15" t="n">
        <v>21.1705555555556</v>
      </c>
      <c r="BP19" s="16"/>
      <c r="BR19" s="23"/>
      <c r="BS19" s="16" t="n">
        <v>29.4</v>
      </c>
      <c r="BT19" s="18" t="n">
        <v>21.3</v>
      </c>
      <c r="BU19" s="6" t="n">
        <v>14.3</v>
      </c>
      <c r="BV19" s="20" t="n">
        <v>21.85</v>
      </c>
    </row>
    <row r="20" customFormat="false" ht="12.8" hidden="false" customHeight="false" outlineLevel="0" collapsed="false">
      <c r="A20" s="22" t="n">
        <f aca="false">A15+5</f>
        <v>1870</v>
      </c>
      <c r="B20" s="11" t="n">
        <f aca="false">AD20*0.104/(0.104+0.03+0.128)+AQ20*0.03/(0.104+0.03+0.128)+BN20*0.128/(0.104+0.03+0.128)</f>
        <v>20.860491942324</v>
      </c>
      <c r="C20" s="15" t="n">
        <f aca="false">AVERAGE(B16:B20)</f>
        <v>21.3453084534917</v>
      </c>
      <c r="D20" s="16" t="n">
        <f aca="false">AVERAGE(B11:B20)</f>
        <v>21.0312735840166</v>
      </c>
      <c r="E20" s="11"/>
      <c r="F20" s="17"/>
      <c r="G20" s="16" t="n">
        <f aca="false">IF(Y$4=0,MAX(AI20,AV20,BH20,BS20,CD20,DB20),MAX(AI20,AV20,BH20,BS20,CD20,CP20,DB20))</f>
        <v>36.8</v>
      </c>
      <c r="H20" s="18" t="n">
        <f aca="false">IF(Y$4=0,MEDIAN(AJ20,AW20,BI20,BT20,CE20,DC20),MEDIAN(AJ20,AW20,BI20,BT20,CE20,CQ20,DC20))</f>
        <v>20.65</v>
      </c>
      <c r="I20" s="19" t="n">
        <f aca="false">IF(Y$4=0,SUM(AJ20*0.104+AW20*0.03+BI20*0.225+BT20*0.329+CE20*0.009+DC20*0.175),SUM(AJ20*0.104+AW20*0.03+BI20*0.225+BT20*0.329+DC20*0.175))</f>
        <v>9.64425</v>
      </c>
      <c r="J20" s="11" t="n">
        <f aca="false">IF(Y$4=0,MAX(AK20,AX20,BJ20,BU20,CF20,DD20),MAX(AK20,AX20,BJ20,BU20,CF20,CR20,DD20))</f>
        <v>13.6</v>
      </c>
      <c r="K20" s="20" t="n">
        <f aca="false">(G20+J20)/2</f>
        <v>25.2</v>
      </c>
      <c r="AC20" s="1" t="n">
        <v>1870</v>
      </c>
      <c r="AD20" s="11" t="n">
        <v>21.6677777777778</v>
      </c>
      <c r="AE20" s="15" t="n">
        <v>22.0491388888889</v>
      </c>
      <c r="AF20" s="16" t="n">
        <v>21.7005416666667</v>
      </c>
      <c r="AG20" s="11"/>
      <c r="AH20" s="17"/>
      <c r="AI20" s="16" t="n">
        <v>36.8</v>
      </c>
      <c r="AJ20" s="18" t="n">
        <v>22.1</v>
      </c>
      <c r="AK20" s="6" t="n">
        <v>10.3</v>
      </c>
      <c r="AL20" s="6" t="n">
        <v>10.3</v>
      </c>
      <c r="AM20" s="20" t="n">
        <v>23.55</v>
      </c>
      <c r="AN20" s="15"/>
      <c r="AO20" s="15"/>
      <c r="AP20" s="1" t="n">
        <v>1870</v>
      </c>
      <c r="AQ20" s="11" t="n">
        <v>19.0666666666667</v>
      </c>
      <c r="AR20" s="15" t="n">
        <v>19.585</v>
      </c>
      <c r="AS20" s="16" t="n">
        <v>19.3975</v>
      </c>
      <c r="AT20" s="11"/>
      <c r="AU20" s="17"/>
      <c r="AV20" s="3" t="n">
        <v>26.8</v>
      </c>
      <c r="AW20" s="21" t="n">
        <v>18.4</v>
      </c>
      <c r="AX20" s="6" t="n">
        <v>13.4</v>
      </c>
      <c r="AY20" s="6" t="n">
        <v>13.4</v>
      </c>
      <c r="AZ20" s="20" t="n">
        <v>20.1</v>
      </c>
      <c r="BA20" s="2"/>
      <c r="BM20" s="1" t="n">
        <v>1870</v>
      </c>
      <c r="BN20" s="11" t="n">
        <v>20.625</v>
      </c>
      <c r="BO20" s="15" t="n">
        <v>21.1860185185185</v>
      </c>
      <c r="BP20" s="16" t="n">
        <v>20.8704089506173</v>
      </c>
      <c r="BR20" s="23"/>
      <c r="BS20" s="16" t="n">
        <v>30.9</v>
      </c>
      <c r="BT20" s="18" t="n">
        <v>20.65</v>
      </c>
      <c r="BU20" s="6" t="n">
        <v>13.6</v>
      </c>
      <c r="BV20" s="20" t="n">
        <v>22.25</v>
      </c>
    </row>
    <row r="21" customFormat="false" ht="12.8" hidden="false" customHeight="false" outlineLevel="0" collapsed="false">
      <c r="A21" s="22"/>
      <c r="B21" s="11" t="n">
        <f aca="false">AD21*0.104/(0.104+0.03+0.128)+AQ21*0.03/(0.104+0.03+0.128)+BN21*0.128/(0.104+0.03+0.128)</f>
        <v>21.6419105173876</v>
      </c>
      <c r="C21" s="15" t="n">
        <f aca="false">AVERAGE(B17:B21)</f>
        <v>21.452615493356</v>
      </c>
      <c r="D21" s="16" t="n">
        <f aca="false">AVERAGE(B12:B21)</f>
        <v>21.1602398690039</v>
      </c>
      <c r="E21" s="11"/>
      <c r="F21" s="17"/>
      <c r="G21" s="16" t="n">
        <f aca="false">IF(Y$4=0,MAX(AI21,AV21,BH21,BS21,CD21,DB21),MAX(AI21,AV21,BH21,BS21,CD21,CP21,DB21))</f>
        <v>36.5</v>
      </c>
      <c r="H21" s="18" t="n">
        <f aca="false">IF(Y$4=0,MEDIAN(AJ21,AW21,BI21,BT21,CE21,DC21),MEDIAN(AJ21,AW21,BI21,BT21,CE21,CQ21,DC21))</f>
        <v>20.95</v>
      </c>
      <c r="I21" s="19" t="n">
        <f aca="false">IF(Y$4=0,SUM(AJ21*0.104+AW21*0.03+BI21*0.225+BT21*0.329+CE21*0.009+DC21*0.175),SUM(AJ21*0.104+AW21*0.03+BI21*0.225+BT21*0.329+DC21*0.175))</f>
        <v>9.73915</v>
      </c>
      <c r="J21" s="11" t="n">
        <f aca="false">IF(Y$4=0,MAX(AK21,AX21,BJ21,BU21,CF21,DD21),MAX(AK21,AX21,BJ21,BU21,CF21,CR21,DD21))</f>
        <v>13.9</v>
      </c>
      <c r="K21" s="20" t="n">
        <f aca="false">(G21+J21)/2</f>
        <v>25.2</v>
      </c>
      <c r="AC21" s="1" t="n">
        <v>1871</v>
      </c>
      <c r="AD21" s="11" t="n">
        <v>22.461217948718</v>
      </c>
      <c r="AE21" s="15" t="n">
        <v>22.2597158119658</v>
      </c>
      <c r="AF21" s="16" t="n">
        <v>21.907219017094</v>
      </c>
      <c r="AG21" s="11"/>
      <c r="AH21" s="17"/>
      <c r="AI21" s="16" t="n">
        <v>36.5</v>
      </c>
      <c r="AJ21" s="18" t="n">
        <v>22.15</v>
      </c>
      <c r="AK21" s="6" t="n">
        <v>10.6</v>
      </c>
      <c r="AL21" s="6" t="n">
        <v>10.6</v>
      </c>
      <c r="AM21" s="20" t="n">
        <v>23.55</v>
      </c>
      <c r="AN21" s="15"/>
      <c r="AO21" s="15"/>
      <c r="AP21" s="1" t="n">
        <v>1871</v>
      </c>
      <c r="AQ21" s="11" t="n">
        <v>19.5375</v>
      </c>
      <c r="AR21" s="15" t="n">
        <v>19.5266666666667</v>
      </c>
      <c r="AS21" s="16" t="n">
        <v>19.4079166666667</v>
      </c>
      <c r="AT21" s="11"/>
      <c r="AU21" s="17"/>
      <c r="AV21" s="3" t="n">
        <v>26.8</v>
      </c>
      <c r="AW21" s="21" t="n">
        <v>18.1</v>
      </c>
      <c r="AX21" s="6" t="n">
        <v>13.9</v>
      </c>
      <c r="AY21" s="6" t="n">
        <v>13.9</v>
      </c>
      <c r="AZ21" s="20" t="n">
        <v>20.35</v>
      </c>
      <c r="BA21" s="2"/>
      <c r="BM21" s="1" t="n">
        <v>1871</v>
      </c>
      <c r="BN21" s="11" t="n">
        <v>21.4694444444444</v>
      </c>
      <c r="BO21" s="15" t="n">
        <v>21.2482407407407</v>
      </c>
      <c r="BP21" s="16" t="n">
        <v>20.9640200617284</v>
      </c>
      <c r="BR21" s="23"/>
      <c r="BS21" s="16" t="n">
        <v>31.4</v>
      </c>
      <c r="BT21" s="18" t="n">
        <v>20.95</v>
      </c>
      <c r="BU21" s="6" t="n">
        <v>13.7</v>
      </c>
      <c r="BV21" s="20" t="n">
        <v>22.55</v>
      </c>
    </row>
    <row r="22" customFormat="false" ht="12.8" hidden="false" customHeight="false" outlineLevel="0" collapsed="false">
      <c r="A22" s="22"/>
      <c r="B22" s="11" t="n">
        <f aca="false">AD22*0.104/(0.104+0.03+0.128)+AQ22*0.03/(0.104+0.03+0.128)+BN22*0.128/(0.104+0.03+0.128)</f>
        <v>21.3149915182358</v>
      </c>
      <c r="C22" s="15" t="n">
        <f aca="false">AVERAGE(B18:B22)</f>
        <v>21.3749378003958</v>
      </c>
      <c r="D22" s="16" t="n">
        <f aca="false">AVERAGE(B13:B22)</f>
        <v>21.1433102676468</v>
      </c>
      <c r="E22" s="11"/>
      <c r="F22" s="17"/>
      <c r="G22" s="16" t="n">
        <f aca="false">IF(Y$4=0,MAX(AI22,AV22,BH22,BS22,CD22,DB22),MAX(AI22,AV22,BH22,BS22,CD22,CP22,DB22))</f>
        <v>39</v>
      </c>
      <c r="H22" s="18" t="n">
        <f aca="false">IF(Y$4=0,MEDIAN(AJ22,AW22,BI22,BT22,CE22,DC22),MEDIAN(AJ22,AW22,BI22,BT22,CE22,CQ22,DC22))</f>
        <v>20.7</v>
      </c>
      <c r="I22" s="19" t="n">
        <f aca="false">IF(Y$4=0,SUM(AJ22*0.104+AW22*0.03+BI22*0.225+BT22*0.329+CE22*0.009+DC22*0.175),SUM(AJ22*0.104+AW22*0.03+BI22*0.225+BT22*0.329+DC22*0.175))</f>
        <v>9.6339</v>
      </c>
      <c r="J22" s="11" t="n">
        <f aca="false">IF(Y$4=0,MAX(AK22,AX22,BJ22,BU22,CF22,DD22),MAX(AK22,AX22,BJ22,BU22,CF22,CR22,DD22))</f>
        <v>13.2</v>
      </c>
      <c r="K22" s="20" t="n">
        <f aca="false">(G22+J22)/2</f>
        <v>26.1</v>
      </c>
      <c r="AC22" s="1" t="n">
        <v>1872</v>
      </c>
      <c r="AD22" s="11" t="n">
        <v>22.2391025641026</v>
      </c>
      <c r="AE22" s="15" t="n">
        <v>22.160202991453</v>
      </c>
      <c r="AF22" s="16" t="n">
        <v>21.9136292735043</v>
      </c>
      <c r="AG22" s="11"/>
      <c r="AH22" s="17"/>
      <c r="AI22" s="16" t="n">
        <v>39</v>
      </c>
      <c r="AJ22" s="18" t="n">
        <v>21.9</v>
      </c>
      <c r="AK22" s="6" t="n">
        <v>10</v>
      </c>
      <c r="AL22" s="6" t="n">
        <v>10</v>
      </c>
      <c r="AM22" s="20" t="n">
        <v>24.5</v>
      </c>
      <c r="AN22" s="15"/>
      <c r="AO22" s="15"/>
      <c r="AP22" s="1" t="n">
        <v>1872</v>
      </c>
      <c r="AQ22" s="11" t="n">
        <v>19.325</v>
      </c>
      <c r="AR22" s="15" t="n">
        <v>19.39</v>
      </c>
      <c r="AS22" s="16" t="n">
        <v>19.3545833333333</v>
      </c>
      <c r="AT22" s="11"/>
      <c r="AU22" s="17"/>
      <c r="AV22" s="3" t="n">
        <v>27.1</v>
      </c>
      <c r="AW22" s="21" t="n">
        <v>18.2</v>
      </c>
      <c r="AX22" s="6" t="n">
        <v>13.2</v>
      </c>
      <c r="AY22" s="6" t="n">
        <v>13.2</v>
      </c>
      <c r="AZ22" s="20" t="n">
        <v>20.15</v>
      </c>
      <c r="BA22" s="2"/>
      <c r="BM22" s="1" t="n">
        <v>1872</v>
      </c>
      <c r="BN22" s="11" t="n">
        <v>21.0305555555556</v>
      </c>
      <c r="BO22" s="15" t="n">
        <v>21.2021296296296</v>
      </c>
      <c r="BP22" s="16" t="n">
        <v>20.9366589506173</v>
      </c>
      <c r="BQ22" s="11"/>
      <c r="BR22" s="24"/>
      <c r="BS22" s="16" t="n">
        <v>30.2</v>
      </c>
      <c r="BT22" s="18" t="n">
        <v>20.7</v>
      </c>
      <c r="BU22" s="6" t="n">
        <v>12.7</v>
      </c>
      <c r="BV22" s="20" t="n">
        <v>21.45</v>
      </c>
      <c r="BZ22" s="11"/>
      <c r="CA22" s="11"/>
      <c r="CB22" s="11"/>
      <c r="CC22" s="11"/>
      <c r="CD22" s="3"/>
      <c r="CE22" s="3"/>
      <c r="CF22" s="2"/>
      <c r="CG22" s="2"/>
      <c r="CH22" s="2"/>
      <c r="CI22" s="2"/>
    </row>
    <row r="23" customFormat="false" ht="12.8" hidden="false" customHeight="false" outlineLevel="0" collapsed="false">
      <c r="A23" s="22"/>
      <c r="B23" s="11" t="n">
        <f aca="false">AD23*0.104/(0.104+0.03+0.128)+AQ23*0.03/(0.104+0.03+0.128)+BN23*0.128/(0.104+0.03+0.128)</f>
        <v>21.3730117331072</v>
      </c>
      <c r="C23" s="15" t="n">
        <f aca="false">AVERAGE(B19:B23)</f>
        <v>21.3361669493922</v>
      </c>
      <c r="D23" s="16" t="n">
        <f aca="false">AVERAGE(B14:B23)</f>
        <v>21.2314723400245</v>
      </c>
      <c r="E23" s="11"/>
      <c r="F23" s="17"/>
      <c r="G23" s="16" t="n">
        <f aca="false">IF(Y$4=0,MAX(AI23,AV23,BH23,BS23,CD23,DB23),MAX(AI23,AV23,BH23,BS23,CD23,CP23,DB23))</f>
        <v>34.8</v>
      </c>
      <c r="H23" s="18" t="n">
        <f aca="false">IF(Y$4=0,MEDIAN(AJ23,AW23,BI23,BT23,CE23,DC23),MEDIAN(AJ23,AW23,BI23,BT23,CE23,CQ23,DC23))</f>
        <v>19.9</v>
      </c>
      <c r="I23" s="19" t="n">
        <f aca="false">IF(Y$4=0,SUM(AJ23*0.104+AW23*0.03+BI23*0.225+BT23*0.329+CE23*0.009+DC23*0.175),SUM(AJ23*0.104+AW23*0.03+BI23*0.225+BT23*0.329+DC23*0.175))</f>
        <v>9.3747</v>
      </c>
      <c r="J23" s="11" t="n">
        <f aca="false">IF(Y$4=0,MAX(AK23,AX23,BJ23,BU23,CF23,DD23),MAX(AK23,AX23,BJ23,BU23,CF23,CR23,DD23))</f>
        <v>13.4</v>
      </c>
      <c r="K23" s="20" t="n">
        <f aca="false">(G23+J23)/2</f>
        <v>24.1</v>
      </c>
      <c r="AC23" s="1" t="n">
        <v>1873</v>
      </c>
      <c r="AD23" s="11" t="n">
        <v>22.2255555555556</v>
      </c>
      <c r="AE23" s="15" t="n">
        <v>22.1313141025641</v>
      </c>
      <c r="AF23" s="16" t="n">
        <v>22.0022264957265</v>
      </c>
      <c r="AG23" s="11"/>
      <c r="AH23" s="17"/>
      <c r="AI23" s="16" t="n">
        <v>34.8</v>
      </c>
      <c r="AJ23" s="18" t="n">
        <v>21.65</v>
      </c>
      <c r="AK23" s="6" t="n">
        <v>9.8</v>
      </c>
      <c r="AL23" s="6" t="n">
        <v>9.8</v>
      </c>
      <c r="AM23" s="20" t="n">
        <v>22.3</v>
      </c>
      <c r="AN23" s="15"/>
      <c r="AO23" s="15"/>
      <c r="AP23" s="1" t="n">
        <v>1873</v>
      </c>
      <c r="AQ23" s="11" t="n">
        <v>19.6791666666667</v>
      </c>
      <c r="AR23" s="15" t="n">
        <v>19.4008333333333</v>
      </c>
      <c r="AS23" s="16" t="n">
        <v>19.385</v>
      </c>
      <c r="AT23" s="11"/>
      <c r="AU23" s="17"/>
      <c r="AV23" s="3" t="n">
        <v>27.3</v>
      </c>
      <c r="AW23" s="21" t="n">
        <v>19.2</v>
      </c>
      <c r="AX23" s="6" t="n">
        <v>13.4</v>
      </c>
      <c r="AY23" s="6" t="n">
        <v>13.4</v>
      </c>
      <c r="AZ23" s="20" t="n">
        <v>20.35</v>
      </c>
      <c r="BA23" s="2"/>
      <c r="BM23" s="1" t="n">
        <v>1873</v>
      </c>
      <c r="BN23" s="11" t="n">
        <v>21.0773148148148</v>
      </c>
      <c r="BO23" s="15" t="n">
        <v>21.1437037037037</v>
      </c>
      <c r="BP23" s="16" t="n">
        <v>21.0380015432099</v>
      </c>
      <c r="BQ23" s="11"/>
      <c r="BR23" s="24"/>
      <c r="BS23" s="16" t="n">
        <v>29.4</v>
      </c>
      <c r="BT23" s="18" t="n">
        <v>19.9</v>
      </c>
      <c r="BU23" s="6" t="n">
        <v>13.4</v>
      </c>
      <c r="BV23" s="20" t="n">
        <v>21.4</v>
      </c>
      <c r="BY23" s="11"/>
      <c r="BZ23" s="11"/>
      <c r="CA23" s="11"/>
      <c r="CB23" s="11"/>
      <c r="CC23" s="11"/>
      <c r="CD23" s="3"/>
      <c r="CE23" s="3"/>
      <c r="CF23" s="2"/>
      <c r="CG23" s="2"/>
      <c r="CH23" s="2"/>
      <c r="CI23" s="2"/>
    </row>
    <row r="24" customFormat="false" ht="12.8" hidden="false" customHeight="false" outlineLevel="0" collapsed="false">
      <c r="A24" s="22"/>
      <c r="B24" s="11" t="n">
        <f aca="false">AD24*0.104/(0.104+0.03+0.128)+AQ24*0.03/(0.104+0.03+0.128)+BN24*0.128/(0.104+0.03+0.128)</f>
        <v>20.7878688683913</v>
      </c>
      <c r="C24" s="15" t="n">
        <f aca="false">AVERAGE(B20:B24)</f>
        <v>21.1956549158892</v>
      </c>
      <c r="D24" s="16" t="n">
        <f aca="false">AVERAGE(B15:B24)</f>
        <v>21.2700308082415</v>
      </c>
      <c r="E24" s="11"/>
      <c r="F24" s="17"/>
      <c r="G24" s="16" t="n">
        <f aca="false">IF(Y$4=0,MAX(AI24,AV24,BH24,BS24,CD24,DB24),MAX(AI24,AV24,BH24,BS24,CD24,CP24,DB24))</f>
        <v>37.3</v>
      </c>
      <c r="H24" s="18" t="n">
        <f aca="false">IF(Y$4=0,MEDIAN(AJ24,AW24,BI24,BT24,CE24,DC24),MEDIAN(AJ24,AW24,BI24,BT24,CE24,CQ24,DC24))</f>
        <v>20.55</v>
      </c>
      <c r="I24" s="19" t="n">
        <f aca="false">IF(Y$4=0,SUM(AJ24*0.104+AW24*0.03+BI24*0.225+BT24*0.329+CE24*0.009+DC24*0.175),SUM(AJ24*0.104+AW24*0.03+BI24*0.225+BT24*0.329+DC24*0.175))</f>
        <v>9.79595</v>
      </c>
      <c r="J24" s="11" t="n">
        <f aca="false">IF(Y$4=0,MAX(AK24,AX24,BJ24,BU24,CF24,DD24),MAX(AK24,AX24,BJ24,BU24,CF24,CR24,DD24))</f>
        <v>13.2</v>
      </c>
      <c r="K24" s="20" t="n">
        <f aca="false">(G24+J24)/2</f>
        <v>25.25</v>
      </c>
      <c r="AC24" s="1" t="n">
        <v>1874</v>
      </c>
      <c r="AD24" s="11" t="n">
        <v>22.3026475694444</v>
      </c>
      <c r="AE24" s="15" t="n">
        <v>22.1792602831197</v>
      </c>
      <c r="AF24" s="16" t="n">
        <v>22.1289495860043</v>
      </c>
      <c r="AG24" s="11"/>
      <c r="AH24" s="17"/>
      <c r="AI24" s="16" t="n">
        <v>37.3</v>
      </c>
      <c r="AJ24" s="18" t="n">
        <v>23.5</v>
      </c>
      <c r="AK24" s="6" t="n">
        <v>9.6</v>
      </c>
      <c r="AL24" s="6" t="n">
        <v>9.6</v>
      </c>
      <c r="AM24" s="20" t="n">
        <v>23.45</v>
      </c>
      <c r="AN24" s="15"/>
      <c r="AO24" s="15"/>
      <c r="AP24" s="1" t="n">
        <v>1874</v>
      </c>
      <c r="AQ24" s="11" t="n">
        <v>18.9416666666667</v>
      </c>
      <c r="AR24" s="15" t="n">
        <v>19.31</v>
      </c>
      <c r="AS24" s="16" t="n">
        <v>19.4254166666667</v>
      </c>
      <c r="AT24" s="11"/>
      <c r="AU24" s="17"/>
      <c r="AV24" s="3" t="n">
        <v>25.5</v>
      </c>
      <c r="AW24" s="21" t="n">
        <v>19.7</v>
      </c>
      <c r="AX24" s="6" t="n">
        <v>13.2</v>
      </c>
      <c r="AY24" s="6" t="n">
        <v>13.2</v>
      </c>
      <c r="AZ24" s="20" t="n">
        <v>19.35</v>
      </c>
      <c r="BA24" s="2"/>
      <c r="BM24" s="1" t="n">
        <v>1874</v>
      </c>
      <c r="BN24" s="11" t="n">
        <v>19.9898148148148</v>
      </c>
      <c r="BO24" s="15" t="n">
        <v>20.8384259259259</v>
      </c>
      <c r="BP24" s="16" t="n">
        <v>21.0044907407407</v>
      </c>
      <c r="BQ24" s="11"/>
      <c r="BR24" s="24"/>
      <c r="BS24" s="16" t="n">
        <v>30.9</v>
      </c>
      <c r="BT24" s="18" t="n">
        <v>20.55</v>
      </c>
      <c r="BU24" s="6" t="n">
        <v>12.1</v>
      </c>
      <c r="BV24" s="20" t="n">
        <v>21.5</v>
      </c>
      <c r="BX24" s="1" t="s">
        <v>7</v>
      </c>
      <c r="BY24" s="11"/>
      <c r="BZ24" s="11"/>
      <c r="CA24" s="11"/>
      <c r="CB24" s="11"/>
      <c r="CC24" s="11"/>
      <c r="CD24" s="3"/>
      <c r="CE24" s="3"/>
      <c r="CF24" s="2"/>
      <c r="CG24" s="2"/>
      <c r="CH24" s="2"/>
      <c r="CI24" s="2"/>
    </row>
    <row r="25" customFormat="false" ht="12.8" hidden="false" customHeight="false" outlineLevel="0" collapsed="false">
      <c r="A25" s="22" t="n">
        <f aca="false">A20+5</f>
        <v>1875</v>
      </c>
      <c r="B25" s="11" t="n">
        <f aca="false">AD25*0.104/(0.104+0.03+0.128)+AQ25*0.03/(0.104+0.03+0.128)+BN25*0.128/(0.104+0.03+0.128)</f>
        <v>21.4351145038168</v>
      </c>
      <c r="C25" s="15" t="n">
        <f aca="false">AVERAGE(B21:B25)</f>
        <v>21.3105794281877</v>
      </c>
      <c r="D25" s="16" t="n">
        <f aca="false">AVERAGE(B16:B25)</f>
        <v>21.3279439408397</v>
      </c>
      <c r="E25" s="11" t="n">
        <f aca="false">AVERAGE(B6:B25)</f>
        <v>20.80220370544</v>
      </c>
      <c r="F25" s="17"/>
      <c r="G25" s="16" t="n">
        <f aca="false">IF(Y$4=0,MAX(AI25,AV25,BH25,BS25,CD25,DB25),MAX(AI25,AV25,BH25,BS25,CD25,CP25,DB25))</f>
        <v>39.8</v>
      </c>
      <c r="H25" s="18" t="n">
        <f aca="false">IF(Y$4=0,MEDIAN(AJ25,AW25,BI25,BT25,CE25,DC25),MEDIAN(AJ25,AW25,BI25,BT25,CE25,CQ25,DC25))</f>
        <v>19.9</v>
      </c>
      <c r="I25" s="19" t="n">
        <f aca="false">IF(Y$4=0,SUM(AJ25*0.104+AW25*0.03+BI25*0.225+BT25*0.329+CE25*0.009+DC25*0.175),SUM(AJ25*0.104+AW25*0.03+BI25*0.225+BT25*0.329+DC25*0.175))</f>
        <v>9.4987</v>
      </c>
      <c r="J25" s="11" t="n">
        <f aca="false">IF(Y$4=0,MAX(AK25,AX25,BJ25,BU25,CF25,DD25),MAX(AK25,AX25,BJ25,BU25,CF25,CR25,DD25))</f>
        <v>13.8</v>
      </c>
      <c r="K25" s="20" t="n">
        <f aca="false">(G25+J25)/2</f>
        <v>26.8</v>
      </c>
      <c r="AC25" s="1" t="n">
        <v>1875</v>
      </c>
      <c r="AD25" s="11" t="n">
        <v>22.7722222222222</v>
      </c>
      <c r="AE25" s="15" t="n">
        <v>22.4001491720085</v>
      </c>
      <c r="AF25" s="16" t="n">
        <v>22.2246440304487</v>
      </c>
      <c r="AG25" s="11"/>
      <c r="AH25" s="17"/>
      <c r="AI25" s="16" t="n">
        <v>39.8</v>
      </c>
      <c r="AJ25" s="18" t="n">
        <v>22.9</v>
      </c>
      <c r="AK25" s="6" t="n">
        <v>11.5</v>
      </c>
      <c r="AL25" s="6" t="n">
        <v>11.5</v>
      </c>
      <c r="AM25" s="20" t="n">
        <v>25.65</v>
      </c>
      <c r="AN25" s="15"/>
      <c r="AO25" s="15"/>
      <c r="AP25" s="1" t="n">
        <v>1875</v>
      </c>
      <c r="AQ25" s="11" t="n">
        <v>19</v>
      </c>
      <c r="AR25" s="15" t="n">
        <v>19.2966666666667</v>
      </c>
      <c r="AS25" s="16" t="n">
        <v>19.4408333333333</v>
      </c>
      <c r="AT25" s="11" t="n">
        <v>19.42875</v>
      </c>
      <c r="AU25" s="17"/>
      <c r="AV25" s="3" t="n">
        <v>26.9</v>
      </c>
      <c r="AW25" s="21" t="n">
        <v>19</v>
      </c>
      <c r="AX25" s="6" t="n">
        <v>13.5</v>
      </c>
      <c r="AY25" s="6" t="n">
        <v>13.5</v>
      </c>
      <c r="AZ25" s="20" t="n">
        <v>20.2</v>
      </c>
      <c r="BA25" s="2"/>
      <c r="BM25" s="1" t="n">
        <v>1875</v>
      </c>
      <c r="BN25" s="11" t="n">
        <v>20.9194444444444</v>
      </c>
      <c r="BO25" s="15" t="n">
        <v>20.8973148148148</v>
      </c>
      <c r="BP25" s="16" t="n">
        <v>21.0416666666667</v>
      </c>
      <c r="BQ25" s="11"/>
      <c r="BR25" s="24"/>
      <c r="BS25" s="16" t="n">
        <v>31.4</v>
      </c>
      <c r="BT25" s="18" t="n">
        <v>19.9</v>
      </c>
      <c r="BU25" s="6" t="n">
        <v>13.8</v>
      </c>
      <c r="BV25" s="20" t="n">
        <v>22.6</v>
      </c>
      <c r="BY25" s="11"/>
      <c r="BZ25" s="11"/>
      <c r="CA25" s="11"/>
      <c r="CB25" s="11"/>
      <c r="CC25" s="11"/>
      <c r="CD25" s="3"/>
      <c r="CE25" s="3"/>
      <c r="CF25" s="2"/>
      <c r="CG25" s="2"/>
      <c r="CH25" s="2"/>
      <c r="CI25" s="2"/>
    </row>
    <row r="26" customFormat="false" ht="12.8" hidden="false" customHeight="false" outlineLevel="0" collapsed="false">
      <c r="A26" s="22"/>
      <c r="B26" s="11" t="n">
        <f aca="false">AD26*0.104/(0.104+0.03+0.128+0.329)+AQ26*0.03/(0.104+0.03+0.128+0.329)+BN26*0.128/(0.104+0.03+0.128+0.329)+BY26*0.329/(0.104+0.03+0.128+0.329)</f>
        <v>23.3641462902138</v>
      </c>
      <c r="C26" s="15" t="n">
        <f aca="false">AVERAGE(B22:B26)</f>
        <v>21.655026582753</v>
      </c>
      <c r="D26" s="16" t="n">
        <f aca="false">AVERAGE(B17:B26)</f>
        <v>21.5538210380545</v>
      </c>
      <c r="E26" s="11" t="n">
        <f aca="false">AVERAGE(B7:B26)</f>
        <v>21.0183276866173</v>
      </c>
      <c r="F26" s="17"/>
      <c r="G26" s="16" t="n">
        <f aca="false">IF(Y$4=0,MAX(AI26,AV26,BH26,BS26,CD26,DB26),MAX(AI26,AV26,BH26,BS26,CD26,CP26,DB26))</f>
        <v>40.85</v>
      </c>
      <c r="H26" s="18" t="n">
        <f aca="false">IF(Y$4=0,MEDIAN(AJ26,AW26,BI26,BT26,CE26,DC26),MEDIAN(AJ26,AW26,BI26,BT26,CE26,CQ26,DC26))</f>
        <v>21.575</v>
      </c>
      <c r="I26" s="19" t="n">
        <f aca="false">IF(Y$4=0,SUM(AJ26*0.104+AW26*0.03+BI26*0.225+BT26*0.329+CE26*0.009+DC26*0.175),SUM(AJ26*0.104+AW26*0.03+BI26*0.225+BT26*0.329+DC26*0.175))</f>
        <v>9.4901</v>
      </c>
      <c r="J26" s="11" t="n">
        <f aca="false">IF(Y$4=0,MAX(AK26,AX26,BJ26,BU26,CF26,DD26),MAX(AK26,AX26,BJ26,BU26,CF26,CR26,DD26))</f>
        <v>19.1</v>
      </c>
      <c r="K26" s="20" t="n">
        <f aca="false">(G26+J26)/2</f>
        <v>29.975</v>
      </c>
      <c r="AC26" s="1" t="n">
        <v>1876</v>
      </c>
      <c r="AD26" s="11" t="n">
        <v>23.4774509803922</v>
      </c>
      <c r="AE26" s="15" t="n">
        <v>22.6033957783434</v>
      </c>
      <c r="AF26" s="16" t="n">
        <v>22.4315557951546</v>
      </c>
      <c r="AG26" s="11"/>
      <c r="AH26" s="17"/>
      <c r="AI26" s="16" t="n">
        <v>40.85</v>
      </c>
      <c r="AJ26" s="18" t="n">
        <v>23.45</v>
      </c>
      <c r="AK26" s="6" t="n">
        <v>11.1</v>
      </c>
      <c r="AL26" s="6" t="n">
        <v>11.1</v>
      </c>
      <c r="AM26" s="20" t="n">
        <v>25.975</v>
      </c>
      <c r="AN26" s="15"/>
      <c r="AO26" s="15"/>
      <c r="AP26" s="1" t="n">
        <v>1876</v>
      </c>
      <c r="AQ26" s="11" t="n">
        <v>19.5041666666667</v>
      </c>
      <c r="AR26" s="15" t="n">
        <v>19.29</v>
      </c>
      <c r="AS26" s="16" t="n">
        <v>19.4083333333333</v>
      </c>
      <c r="AT26" s="11" t="n">
        <v>19.451875</v>
      </c>
      <c r="AU26" s="17"/>
      <c r="AV26" s="3" t="n">
        <v>26.1</v>
      </c>
      <c r="AW26" s="21" t="n">
        <v>19</v>
      </c>
      <c r="AX26" s="6" t="n">
        <v>13.2</v>
      </c>
      <c r="AY26" s="6" t="n">
        <v>13.2</v>
      </c>
      <c r="AZ26" s="20" t="n">
        <v>19.65</v>
      </c>
      <c r="BA26" s="2"/>
      <c r="BM26" s="1" t="n">
        <v>1876</v>
      </c>
      <c r="BN26" s="11" t="n">
        <v>20.6361111111111</v>
      </c>
      <c r="BO26" s="15" t="n">
        <v>20.7306481481482</v>
      </c>
      <c r="BP26" s="16" t="n">
        <v>20.9894444444444</v>
      </c>
      <c r="BQ26" s="11"/>
      <c r="BR26" s="24"/>
      <c r="BS26" s="16" t="n">
        <v>29.4</v>
      </c>
      <c r="BT26" s="18" t="n">
        <v>19.7</v>
      </c>
      <c r="BU26" s="6" t="n">
        <v>12.3</v>
      </c>
      <c r="BV26" s="20" t="n">
        <v>20.85</v>
      </c>
      <c r="BX26" s="1" t="n">
        <v>1876</v>
      </c>
      <c r="BY26" s="11" t="n">
        <v>24.7416666666667</v>
      </c>
      <c r="BZ26" s="15"/>
      <c r="CA26" s="16"/>
      <c r="CB26" s="11"/>
      <c r="CC26" s="17"/>
      <c r="CD26" s="3" t="n">
        <v>34.3</v>
      </c>
      <c r="CE26" s="18" t="n">
        <v>23.45</v>
      </c>
      <c r="CF26" s="6" t="n">
        <v>19.1</v>
      </c>
      <c r="CG26" s="20" t="n">
        <v>26.7</v>
      </c>
      <c r="CH26" s="6"/>
      <c r="CI26" s="2"/>
      <c r="CV26" s="1" t="s">
        <v>9</v>
      </c>
    </row>
    <row r="27" customFormat="false" ht="12.8" hidden="false" customHeight="false" outlineLevel="0" collapsed="false">
      <c r="A27" s="22"/>
      <c r="B27" s="11" t="n">
        <f aca="false">AD27*0.104/(0.104+0.03+0.128+0.329)+AQ27*0.03/(0.104+0.03+0.128+0.329)+BN27*0.128/(0.104+0.03+0.128+0.329)+BY27*0.329/(0.104+0.03+0.128+0.329)</f>
        <v>23.7191686827758</v>
      </c>
      <c r="C27" s="15" t="n">
        <f aca="false">AVERAGE(B23:B27)</f>
        <v>22.135862015661</v>
      </c>
      <c r="D27" s="16" t="n">
        <f aca="false">AVERAGE(B18:B27)</f>
        <v>21.7553999080284</v>
      </c>
      <c r="E27" s="11" t="n">
        <f aca="false">AVERAGE(B8:B27)</f>
        <v>21.2117861207561</v>
      </c>
      <c r="F27" s="17"/>
      <c r="G27" s="16" t="n">
        <f aca="false">IF(Y$4=0,MAX(AI27,AV27,BH27,BS27,CD27,DB27),MAX(AI27,AV27,BH27,BS27,CD27,CP27,DB27))</f>
        <v>40.2</v>
      </c>
      <c r="H27" s="18" t="n">
        <f aca="false">IF(Y$4=0,MEDIAN(AJ27,AW27,BI27,BT27,CE27,DC27),MEDIAN(AJ27,AW27,BI27,BT27,CE27,CQ27,DC27))</f>
        <v>21.9541666666667</v>
      </c>
      <c r="I27" s="19" t="n">
        <f aca="false">IF(Y$4=0,SUM(AJ27*0.104+AW27*0.03+BI27*0.225+BT27*0.329+CE27*0.009+DC27*0.175),SUM(AJ27*0.104+AW27*0.03+BI27*0.225+BT27*0.329+DC27*0.175))</f>
        <v>9.72871666666667</v>
      </c>
      <c r="J27" s="11" t="n">
        <f aca="false">IF(Y$4=0,MAX(AK27,AX27,BJ27,BU27,CF27,DD27),MAX(AK27,AX27,BJ27,BU27,CF27,CR27,DD27))</f>
        <v>17.4</v>
      </c>
      <c r="K27" s="20" t="n">
        <f aca="false">(G27+J27)/2</f>
        <v>28.8</v>
      </c>
      <c r="AC27" s="1" t="n">
        <v>1877</v>
      </c>
      <c r="AD27" s="11" t="n">
        <v>23.8495614035088</v>
      </c>
      <c r="AE27" s="15" t="n">
        <v>22.9254875462246</v>
      </c>
      <c r="AF27" s="16" t="n">
        <v>22.5428452688388</v>
      </c>
      <c r="AG27" s="11" t="n">
        <v>21.8463115233083</v>
      </c>
      <c r="AH27" s="17"/>
      <c r="AI27" s="16" t="n">
        <v>40.2</v>
      </c>
      <c r="AJ27" s="18" t="n">
        <v>23.4583333333334</v>
      </c>
      <c r="AK27" s="6" t="n">
        <v>11.65</v>
      </c>
      <c r="AL27" s="6" t="n">
        <v>11.65</v>
      </c>
      <c r="AM27" s="20" t="n">
        <v>25.925</v>
      </c>
      <c r="AN27" s="15"/>
      <c r="AO27" s="15"/>
      <c r="AP27" s="1" t="n">
        <v>1877</v>
      </c>
      <c r="AQ27" s="11" t="n">
        <v>18.8864583333333</v>
      </c>
      <c r="AR27" s="15" t="n">
        <v>19.2022916666667</v>
      </c>
      <c r="AS27" s="16" t="n">
        <v>19.2961458333333</v>
      </c>
      <c r="AT27" s="11" t="n">
        <v>19.4036979166667</v>
      </c>
      <c r="AU27" s="17"/>
      <c r="AV27" s="3" t="n">
        <v>25.9</v>
      </c>
      <c r="AW27" s="21" t="n">
        <v>18.7</v>
      </c>
      <c r="AX27" s="6" t="n">
        <v>13.8</v>
      </c>
      <c r="AY27" s="6" t="n">
        <v>13.8</v>
      </c>
      <c r="AZ27" s="20" t="n">
        <v>19.85</v>
      </c>
      <c r="BA27" s="2"/>
      <c r="BM27" s="1" t="n">
        <v>1877</v>
      </c>
      <c r="BN27" s="11" t="n">
        <v>20.9611111111111</v>
      </c>
      <c r="BO27" s="15" t="n">
        <v>20.7167592592593</v>
      </c>
      <c r="BP27" s="16" t="n">
        <v>20.9594444444444</v>
      </c>
      <c r="BQ27" s="11"/>
      <c r="BR27" s="24"/>
      <c r="BS27" s="16" t="n">
        <v>30.9</v>
      </c>
      <c r="BT27" s="18" t="n">
        <v>20.45</v>
      </c>
      <c r="BU27" s="6" t="n">
        <v>14</v>
      </c>
      <c r="BV27" s="20" t="n">
        <v>22.45</v>
      </c>
      <c r="BX27" s="1" t="n">
        <v>1877</v>
      </c>
      <c r="BY27" s="11" t="n">
        <v>25.1916666666667</v>
      </c>
      <c r="BZ27" s="15"/>
      <c r="CA27" s="16"/>
      <c r="CB27" s="11"/>
      <c r="CC27" s="17"/>
      <c r="CD27" s="3" t="n">
        <v>31.8</v>
      </c>
      <c r="CE27" s="18" t="n">
        <v>26.2</v>
      </c>
      <c r="CF27" s="6" t="n">
        <v>17.4</v>
      </c>
      <c r="CG27" s="20" t="n">
        <v>24.6</v>
      </c>
      <c r="CH27" s="6"/>
      <c r="CI27" s="2"/>
      <c r="CW27" s="11"/>
      <c r="CX27" s="14" t="s">
        <v>20</v>
      </c>
      <c r="CY27" s="14" t="s">
        <v>21</v>
      </c>
      <c r="CZ27" s="14" t="s">
        <v>22</v>
      </c>
      <c r="DA27" s="14" t="s">
        <v>23</v>
      </c>
    </row>
    <row r="28" customFormat="false" ht="12.8" hidden="false" customHeight="false" outlineLevel="0" collapsed="false">
      <c r="A28" s="22"/>
      <c r="B28" s="11" t="n">
        <f aca="false">AD28*0.104/(0.104+0.03+0.128+0.329+0.175)+AQ28*0.03/(0.104+0.03+0.128+0.329+0.175)+BN28*0.128/(0.104+0.03+0.128+0.329+0.175)+BY28*0.329/(0.104+0.03+0.128+0.329+0.175)+CW28*0.175/(0.104+0.03+0.128+0.329+0.175)</f>
        <v>25.5204696112562</v>
      </c>
      <c r="C28" s="15" t="n">
        <f aca="false">AVERAGE(B24:B28)</f>
        <v>22.9653535912908</v>
      </c>
      <c r="D28" s="16" t="n">
        <f aca="false">AVERAGE(B19:B28)</f>
        <v>22.1507602703415</v>
      </c>
      <c r="E28" s="11" t="n">
        <f aca="false">AVERAGE(B9:B28)</f>
        <v>21.4714538799259</v>
      </c>
      <c r="F28" s="17"/>
      <c r="G28" s="16" t="n">
        <f aca="false">IF(Y$4=0,MAX(AI28,AV28,BH28,BS28,CD28,DB28),MAX(AI28,AV28,BH28,BS28,CD28,CP28,DB28))</f>
        <v>41.5</v>
      </c>
      <c r="H28" s="18" t="n">
        <f aca="false">IF(Y$4=0,MEDIAN(AJ28,AW28,BI28,BT28,CE28,DC28),MEDIAN(AJ28,AW28,BI28,BT28,CE28,CQ28,DC28))</f>
        <v>24.45</v>
      </c>
      <c r="I28" s="19" t="n">
        <f aca="false">IF(Y$4=0,SUM(AJ28*0.104+AW28*0.03+BI28*0.225+BT28*0.329+CE28*0.009+DC28*0.175),SUM(AJ28*0.104+AW28*0.03+BI28*0.225+BT28*0.329+DC28*0.175))</f>
        <v>15.58515</v>
      </c>
      <c r="J28" s="11" t="n">
        <f aca="false">IF(Y$4=0,MAX(AK28,AX28,BJ28,BU28,CF28,DD28),MAX(AK28,AX28,BJ28,BU28,CF28,CR28,DD28))</f>
        <v>20</v>
      </c>
      <c r="K28" s="20" t="n">
        <f aca="false">(G28+J28)/2</f>
        <v>30.75</v>
      </c>
      <c r="AC28" s="1" t="n">
        <v>1878</v>
      </c>
      <c r="AD28" s="11" t="n">
        <v>24.2199305555556</v>
      </c>
      <c r="AE28" s="15" t="n">
        <v>23.3243625462246</v>
      </c>
      <c r="AF28" s="16" t="n">
        <v>22.7278383243944</v>
      </c>
      <c r="AG28" s="11" t="n">
        <v>22.0395997177527</v>
      </c>
      <c r="AH28" s="17"/>
      <c r="AI28" s="16" t="n">
        <v>41.5</v>
      </c>
      <c r="AJ28" s="18" t="n">
        <v>24.85</v>
      </c>
      <c r="AK28" s="6" t="n">
        <v>9.4</v>
      </c>
      <c r="AL28" s="6" t="n">
        <v>9.4</v>
      </c>
      <c r="AM28" s="20" t="n">
        <v>25.45</v>
      </c>
      <c r="AN28" s="15"/>
      <c r="AO28" s="15"/>
      <c r="AP28" s="1" t="n">
        <v>1878</v>
      </c>
      <c r="AQ28" s="11" t="n">
        <v>19.4604166666667</v>
      </c>
      <c r="AR28" s="15" t="n">
        <v>19.1585416666667</v>
      </c>
      <c r="AS28" s="16" t="n">
        <v>19.2796875</v>
      </c>
      <c r="AT28" s="11" t="n">
        <v>19.3650520833333</v>
      </c>
      <c r="AU28" s="17"/>
      <c r="AV28" s="3" t="n">
        <v>25.7</v>
      </c>
      <c r="AW28" s="21" t="n">
        <v>19.6</v>
      </c>
      <c r="AX28" s="6" t="n">
        <v>11.6</v>
      </c>
      <c r="AY28" s="6" t="n">
        <v>11.6</v>
      </c>
      <c r="AZ28" s="20" t="n">
        <v>18.65</v>
      </c>
      <c r="BA28" s="2"/>
      <c r="BM28" s="1" t="n">
        <v>1878</v>
      </c>
      <c r="BN28" s="11" t="n">
        <v>20.8638888888889</v>
      </c>
      <c r="BO28" s="15" t="n">
        <v>20.6740740740741</v>
      </c>
      <c r="BP28" s="16" t="n">
        <v>20.9088888888889</v>
      </c>
      <c r="BQ28" s="11"/>
      <c r="BR28" s="24"/>
      <c r="BS28" s="16" t="n">
        <v>30.6</v>
      </c>
      <c r="BT28" s="18" t="n">
        <v>21</v>
      </c>
      <c r="BU28" s="6" t="n">
        <v>11.7</v>
      </c>
      <c r="BV28" s="20" t="n">
        <v>21.15</v>
      </c>
      <c r="BX28" s="1" t="n">
        <v>1878</v>
      </c>
      <c r="BY28" s="11" t="n">
        <v>25.4166666666667</v>
      </c>
      <c r="BZ28" s="15"/>
      <c r="CA28" s="16"/>
      <c r="CB28" s="11"/>
      <c r="CC28" s="17"/>
      <c r="CD28" s="3" t="n">
        <v>34.7</v>
      </c>
      <c r="CE28" s="18" t="n">
        <v>24.45</v>
      </c>
      <c r="CF28" s="6" t="n">
        <v>18.3</v>
      </c>
      <c r="CG28" s="20" t="n">
        <v>26.5</v>
      </c>
      <c r="CH28" s="6"/>
      <c r="CI28" s="2"/>
      <c r="CV28" s="1" t="n">
        <v>1878</v>
      </c>
      <c r="CW28" s="11" t="n">
        <v>30.9333333333333</v>
      </c>
      <c r="CX28" s="2"/>
      <c r="CY28" s="3"/>
      <c r="DA28" s="4"/>
      <c r="DB28" s="16" t="n">
        <v>38.5666666666667</v>
      </c>
      <c r="DC28" s="18" t="n">
        <v>31.45</v>
      </c>
      <c r="DD28" s="11" t="n">
        <v>20</v>
      </c>
      <c r="DE28" s="20" t="n">
        <v>29.2833333333334</v>
      </c>
    </row>
    <row r="29" customFormat="false" ht="12.8" hidden="false" customHeight="false" outlineLevel="0" collapsed="false">
      <c r="A29" s="22"/>
      <c r="B29" s="11" t="n">
        <f aca="false">AD29*0.104/(0.104+0.03+0.128+0.329+0.175)+AQ29*0.03/(0.104+0.03+0.128+0.329+0.175)+BN29*0.128/(0.104+0.03+0.128+0.329+0.175)+BY29*0.329/(0.104+0.03+0.128+0.329+0.175)+CW29*0.175/(0.104+0.03+0.128+0.329+0.175)</f>
        <v>24.2759437122688</v>
      </c>
      <c r="C29" s="15" t="n">
        <f aca="false">AVERAGE(B25:B29)</f>
        <v>23.6629685600663</v>
      </c>
      <c r="D29" s="16" t="n">
        <f aca="false">AVERAGE(B20:B29)</f>
        <v>22.4293117379777</v>
      </c>
      <c r="E29" s="11" t="n">
        <f aca="false">AVERAGE(B10:B29)</f>
        <v>21.6630640837815</v>
      </c>
      <c r="F29" s="17"/>
      <c r="G29" s="16" t="n">
        <f aca="false">IF(Y$4=0,MAX(AI29,AV29,BH29,BS29,CD29,DB29),MAX(AI29,AV29,BH29,BS29,CD29,CP29,DB29))</f>
        <v>42</v>
      </c>
      <c r="H29" s="18" t="n">
        <f aca="false">IF(Y$4=0,MEDIAN(AJ29,AW29,BI29,BT29,CE29,DC29),MEDIAN(AJ29,AW29,BI29,BT29,CE29,CQ29,DC29))</f>
        <v>22.5</v>
      </c>
      <c r="I29" s="19" t="n">
        <f aca="false">IF(Y$4=0,SUM(AJ29*0.104+AW29*0.03+BI29*0.225+BT29*0.329+CE29*0.009+DC29*0.175),SUM(AJ29*0.104+AW29*0.03+BI29*0.225+BT29*0.329+DC29*0.175))</f>
        <v>14.77645</v>
      </c>
      <c r="J29" s="11" t="n">
        <f aca="false">IF(Y$4=0,MAX(AK29,AX29,BJ29,BU29,CF29,DD29),MAX(AK29,AX29,BJ29,BU29,CF29,CR29,DD29))</f>
        <v>20.5</v>
      </c>
      <c r="K29" s="20" t="n">
        <f aca="false">(G29+J29)/2</f>
        <v>31.25</v>
      </c>
      <c r="AC29" s="1" t="n">
        <v>1879</v>
      </c>
      <c r="AD29" s="11" t="n">
        <v>22.7104497354497</v>
      </c>
      <c r="AE29" s="15" t="n">
        <v>23.4059229794257</v>
      </c>
      <c r="AF29" s="16" t="n">
        <v>22.7925916312727</v>
      </c>
      <c r="AG29" s="11" t="n">
        <v>22.1377610934141</v>
      </c>
      <c r="AH29" s="17"/>
      <c r="AI29" s="16" t="n">
        <v>42</v>
      </c>
      <c r="AJ29" s="18" t="n">
        <v>22.5</v>
      </c>
      <c r="AK29" s="6" t="n">
        <v>7.9</v>
      </c>
      <c r="AL29" s="6" t="n">
        <v>7.9</v>
      </c>
      <c r="AM29" s="20" t="n">
        <v>24.95</v>
      </c>
      <c r="AN29" s="15"/>
      <c r="AO29" s="15"/>
      <c r="AP29" s="1" t="n">
        <v>1879</v>
      </c>
      <c r="AQ29" s="11" t="n">
        <v>19.365</v>
      </c>
      <c r="AR29" s="15" t="n">
        <v>19.2432083333333</v>
      </c>
      <c r="AS29" s="16" t="n">
        <v>19.2766041666667</v>
      </c>
      <c r="AT29" s="11" t="n">
        <v>19.36371875</v>
      </c>
      <c r="AU29" s="17"/>
      <c r="AV29" s="3" t="n">
        <v>31.6</v>
      </c>
      <c r="AW29" s="21" t="n">
        <v>19.2</v>
      </c>
      <c r="AX29" s="6" t="n">
        <v>9.8</v>
      </c>
      <c r="AY29" s="6" t="n">
        <v>12.2</v>
      </c>
      <c r="AZ29" s="20" t="n">
        <v>20.7</v>
      </c>
      <c r="BA29" s="2"/>
      <c r="BM29" s="1" t="n">
        <v>1879</v>
      </c>
      <c r="BN29" s="11" t="n">
        <v>21.0055555555556</v>
      </c>
      <c r="BO29" s="15" t="n">
        <v>20.8772222222222</v>
      </c>
      <c r="BP29" s="16" t="n">
        <v>20.8578240740741</v>
      </c>
      <c r="BQ29" s="11"/>
      <c r="BR29" s="24"/>
      <c r="BS29" s="16" t="n">
        <v>29.1</v>
      </c>
      <c r="BT29" s="18" t="n">
        <v>21.05</v>
      </c>
      <c r="BU29" s="6" t="n">
        <v>12</v>
      </c>
      <c r="BV29" s="20" t="n">
        <v>20.55</v>
      </c>
      <c r="BX29" s="1" t="n">
        <v>1879</v>
      </c>
      <c r="BY29" s="11" t="n">
        <v>24.1333333333333</v>
      </c>
      <c r="BZ29" s="15"/>
      <c r="CA29" s="16"/>
      <c r="CB29" s="11"/>
      <c r="CC29" s="17"/>
      <c r="CD29" s="3" t="n">
        <v>32.3</v>
      </c>
      <c r="CE29" s="18" t="n">
        <v>23</v>
      </c>
      <c r="CF29" s="6" t="n">
        <v>17.3</v>
      </c>
      <c r="CG29" s="20" t="n">
        <v>24.8</v>
      </c>
      <c r="CH29" s="6"/>
      <c r="CI29" s="2"/>
      <c r="CV29" s="1" t="n">
        <v>1879</v>
      </c>
      <c r="CW29" s="11" t="n">
        <v>28.7083333333333</v>
      </c>
      <c r="CX29" s="2"/>
      <c r="CY29" s="3"/>
      <c r="DA29" s="4"/>
      <c r="DB29" s="16" t="n">
        <v>39.7</v>
      </c>
      <c r="DC29" s="18" t="n">
        <v>28.2</v>
      </c>
      <c r="DD29" s="11" t="n">
        <v>20.5</v>
      </c>
      <c r="DE29" s="20" t="n">
        <v>30.1</v>
      </c>
    </row>
    <row r="30" customFormat="false" ht="12.8" hidden="false" customHeight="false" outlineLevel="0" collapsed="false">
      <c r="A30" s="22" t="n">
        <f aca="false">A25+5</f>
        <v>1880</v>
      </c>
      <c r="B30" s="11" t="n">
        <f aca="false">AD30*0.104/(0.104+0.03+0.128+0.329+0.175)+AQ30*0.03/(0.104+0.03+0.128+0.329+0.175)+BN30*0.128/(0.104+0.03+0.128+0.329+0.175)+BY30*0.329/(0.104+0.03+0.128+0.329+0.175)+CW30*0.175/(0.104+0.03+0.128+0.329+0.175)</f>
        <v>23.9771260723611</v>
      </c>
      <c r="C30" s="15" t="n">
        <f aca="false">AVERAGE(B26:B30)</f>
        <v>24.1713708737751</v>
      </c>
      <c r="D30" s="16" t="n">
        <f aca="false">AVERAGE(B21:B30)</f>
        <v>22.7409751509814</v>
      </c>
      <c r="E30" s="11" t="n">
        <f aca="false">AVERAGE(B11:B30)</f>
        <v>21.886124367499</v>
      </c>
      <c r="F30" s="17"/>
      <c r="G30" s="16" t="n">
        <f aca="false">IF(Y$4=0,MAX(AI30,AV30,BH30,BS30,CD30,DB30),MAX(AI30,AV30,BH30,BS30,CD30,CP30,DB30))</f>
        <v>38.2</v>
      </c>
      <c r="H30" s="18" t="n">
        <f aca="false">IF(Y$4=0,MEDIAN(AJ30,AW30,BI30,BT30,CE30,DC30),MEDIAN(AJ30,AW30,BI30,BT30,CE30,CQ30,DC30))</f>
        <v>21.35</v>
      </c>
      <c r="I30" s="19" t="n">
        <f aca="false">IF(Y$4=0,SUM(AJ30*0.104+AW30*0.03+BI30*0.225+BT30*0.329+CE30*0.009+DC30*0.175),SUM(AJ30*0.104+AW30*0.03+BI30*0.225+BT30*0.329+DC30*0.175))</f>
        <v>14.9962</v>
      </c>
      <c r="J30" s="11" t="n">
        <f aca="false">IF(Y$4=0,MAX(AK30,AX30,BJ30,BU30,CF30,DD30),MAX(AK30,AX30,BJ30,BU30,CF30,CR30,DD30))</f>
        <v>20</v>
      </c>
      <c r="K30" s="20" t="n">
        <f aca="false">(G30+J30)/2</f>
        <v>29.1</v>
      </c>
      <c r="AC30" s="1" t="n">
        <v>1880</v>
      </c>
      <c r="AD30" s="11" t="n">
        <v>23.5047619047619</v>
      </c>
      <c r="AE30" s="15" t="n">
        <v>23.5524309159336</v>
      </c>
      <c r="AF30" s="16" t="n">
        <v>22.9762900439711</v>
      </c>
      <c r="AG30" s="11" t="n">
        <v>22.3384158553189</v>
      </c>
      <c r="AH30" s="17"/>
      <c r="AI30" s="16" t="n">
        <v>38.2</v>
      </c>
      <c r="AJ30" s="18" t="n">
        <v>23.4</v>
      </c>
      <c r="AK30" s="6" t="n">
        <v>9.9</v>
      </c>
      <c r="AL30" s="6" t="n">
        <v>9.9</v>
      </c>
      <c r="AM30" s="20" t="n">
        <v>24.05</v>
      </c>
      <c r="AN30" s="15"/>
      <c r="AO30" s="15"/>
      <c r="AP30" s="1" t="n">
        <v>1880</v>
      </c>
      <c r="AQ30" s="11" t="n">
        <v>19.2483333333333</v>
      </c>
      <c r="AR30" s="15" t="n">
        <v>19.292875</v>
      </c>
      <c r="AS30" s="16" t="n">
        <v>19.2947708333333</v>
      </c>
      <c r="AT30" s="11" t="n">
        <v>19.3461354166667</v>
      </c>
      <c r="AU30" s="17"/>
      <c r="AV30" s="3" t="n">
        <v>31.1</v>
      </c>
      <c r="AW30" s="21" t="n">
        <v>18.4</v>
      </c>
      <c r="AX30" s="6" t="n">
        <v>10.3</v>
      </c>
      <c r="AY30" s="6" t="n">
        <v>12.6</v>
      </c>
      <c r="AZ30" s="20" t="n">
        <v>20.7</v>
      </c>
      <c r="BA30" s="2"/>
      <c r="BC30" s="11"/>
      <c r="BD30" s="11"/>
      <c r="BE30" s="11"/>
      <c r="BF30" s="11"/>
      <c r="BG30" s="11"/>
      <c r="BH30" s="3"/>
      <c r="BI30" s="3"/>
      <c r="BJ30" s="2"/>
      <c r="BK30" s="2"/>
      <c r="BL30" s="2"/>
      <c r="BM30" s="1" t="n">
        <v>1880</v>
      </c>
      <c r="BN30" s="11" t="n">
        <v>21.1111111111111</v>
      </c>
      <c r="BO30" s="15" t="n">
        <v>20.9155555555556</v>
      </c>
      <c r="BP30" s="16" t="n">
        <v>20.9064351851852</v>
      </c>
      <c r="BQ30" s="11" t="n">
        <v>20.8884220679012</v>
      </c>
      <c r="BR30" s="24"/>
      <c r="BS30" s="16" t="n">
        <v>30.2</v>
      </c>
      <c r="BT30" s="18" t="n">
        <v>20.15</v>
      </c>
      <c r="BU30" s="6" t="n">
        <v>13.1</v>
      </c>
      <c r="BV30" s="20" t="n">
        <v>21.65</v>
      </c>
      <c r="BX30" s="1" t="n">
        <v>1880</v>
      </c>
      <c r="BY30" s="11" t="n">
        <v>22.1055555555556</v>
      </c>
      <c r="BZ30" s="15" t="n">
        <v>24.3177777777778</v>
      </c>
      <c r="CA30" s="16"/>
      <c r="CB30" s="11"/>
      <c r="CC30" s="17"/>
      <c r="CD30" s="3" t="n">
        <v>36.6</v>
      </c>
      <c r="CE30" s="18" t="n">
        <v>21.35</v>
      </c>
      <c r="CF30" s="6" t="n">
        <v>14.3</v>
      </c>
      <c r="CG30" s="20" t="n">
        <v>25.45</v>
      </c>
      <c r="CH30" s="6"/>
      <c r="CI30" s="2"/>
      <c r="CV30" s="1" t="n">
        <v>1880</v>
      </c>
      <c r="CW30" s="11" t="n">
        <v>30.6833333333333</v>
      </c>
      <c r="CX30" s="15"/>
      <c r="CY30" s="3"/>
      <c r="DA30" s="4"/>
      <c r="DB30" s="16" t="n">
        <v>37.6</v>
      </c>
      <c r="DC30" s="18" t="n">
        <v>30.75</v>
      </c>
      <c r="DD30" s="11" t="n">
        <v>20</v>
      </c>
      <c r="DE30" s="20" t="n">
        <v>28.8</v>
      </c>
    </row>
    <row r="31" customFormat="false" ht="12.8" hidden="false" customHeight="false" outlineLevel="0" collapsed="false">
      <c r="A31" s="22"/>
      <c r="B31" s="11" t="n">
        <f aca="false">AD31*0.104/(0.104+0.03+0.128+0.329+0.175)+AQ31*0.03/(0.104+0.03+0.128+0.329+0.175)+BN31*0.128/(0.104+0.03+0.128+0.329+0.175)+BY31*0.329/(0.104+0.03+0.128+0.329+0.175)+CW31*0.175/(0.104+0.03+0.128+0.329+0.175)</f>
        <v>24.6382874106601</v>
      </c>
      <c r="C31" s="15" t="n">
        <f aca="false">AVERAGE(B27:B31)</f>
        <v>24.4261990978644</v>
      </c>
      <c r="D31" s="16" t="n">
        <f aca="false">AVERAGE(B22:B31)</f>
        <v>23.0406128403087</v>
      </c>
      <c r="E31" s="11" t="n">
        <f aca="false">AVERAGE(B12:B31)</f>
        <v>22.1004263546563</v>
      </c>
      <c r="F31" s="17"/>
      <c r="G31" s="16" t="n">
        <f aca="false">IF(Y$4=0,MAX(AI31,AV31,BH31,BS31,CD31,DB31),MAX(AI31,AV31,BH31,BS31,CD31,CP31,DB31))</f>
        <v>40.1</v>
      </c>
      <c r="H31" s="18" t="n">
        <f aca="false">IF(Y$4=0,MEDIAN(AJ31,AW31,BI31,BT31,CE31,DC31),MEDIAN(AJ31,AW31,BI31,BT31,CE31,CQ31,DC31))</f>
        <v>22.775</v>
      </c>
      <c r="I31" s="19" t="n">
        <f aca="false">IF(Y$4=0,SUM(AJ31*0.104+AW31*0.03+BI31*0.225+BT31*0.329+CE31*0.009+DC31*0.175),SUM(AJ31*0.104+AW31*0.03+BI31*0.225+BT31*0.329+DC31*0.175))</f>
        <v>15.31065</v>
      </c>
      <c r="J31" s="11" t="n">
        <f aca="false">IF(Y$4=0,MAX(AK31,AX31,BJ31,BU31,CF31,DD31),MAX(AK31,AX31,BJ31,BU31,CF31,CR31,DD31))</f>
        <v>19.3</v>
      </c>
      <c r="K31" s="20" t="n">
        <f aca="false">(G31+J31)/2</f>
        <v>29.7</v>
      </c>
      <c r="AC31" s="1" t="n">
        <v>1881</v>
      </c>
      <c r="AD31" s="11" t="n">
        <v>23.6058396464647</v>
      </c>
      <c r="AE31" s="15" t="n">
        <v>23.5781086491481</v>
      </c>
      <c r="AF31" s="16" t="n">
        <v>23.0907522137458</v>
      </c>
      <c r="AG31" s="11" t="n">
        <v>22.4989856154199</v>
      </c>
      <c r="AH31" s="17"/>
      <c r="AI31" s="16" t="n">
        <v>38.6</v>
      </c>
      <c r="AJ31" s="18" t="n">
        <v>23.3</v>
      </c>
      <c r="AK31" s="6" t="n">
        <v>10.3</v>
      </c>
      <c r="AL31" s="6" t="n">
        <v>10.3</v>
      </c>
      <c r="AM31" s="20" t="n">
        <v>24.45</v>
      </c>
      <c r="AN31" s="15"/>
      <c r="AO31" s="15"/>
      <c r="AP31" s="1" t="n">
        <v>1881</v>
      </c>
      <c r="AQ31" s="11" t="n">
        <v>19.8777777777778</v>
      </c>
      <c r="AR31" s="15" t="n">
        <v>19.3675972222222</v>
      </c>
      <c r="AS31" s="16" t="n">
        <v>19.3287986111111</v>
      </c>
      <c r="AT31" s="11" t="n">
        <v>19.3683576388889</v>
      </c>
      <c r="AU31" s="17"/>
      <c r="AV31" s="3" t="n">
        <v>32.7</v>
      </c>
      <c r="AW31" s="21" t="n">
        <v>19.3</v>
      </c>
      <c r="AX31" s="6" t="n">
        <v>11.8</v>
      </c>
      <c r="AY31" s="6" t="n">
        <v>11.8</v>
      </c>
      <c r="AZ31" s="20" t="n">
        <v>22.25</v>
      </c>
      <c r="BA31" s="2"/>
      <c r="BC31" s="11"/>
      <c r="BD31" s="11"/>
      <c r="BE31" s="11"/>
      <c r="BF31" s="11"/>
      <c r="BG31" s="11"/>
      <c r="BH31" s="3"/>
      <c r="BI31" s="3"/>
      <c r="BJ31" s="2"/>
      <c r="BK31" s="2"/>
      <c r="BL31" s="2"/>
      <c r="BM31" s="1" t="n">
        <v>1881</v>
      </c>
      <c r="BN31" s="11" t="n">
        <v>20.6833333333333</v>
      </c>
      <c r="BO31" s="15" t="n">
        <v>20.925</v>
      </c>
      <c r="BP31" s="16" t="n">
        <v>20.8278240740741</v>
      </c>
      <c r="BQ31" s="11" t="n">
        <v>20.8959220679012</v>
      </c>
      <c r="BR31" s="24"/>
      <c r="BS31" s="16" t="n">
        <v>28.2</v>
      </c>
      <c r="BT31" s="18" t="n">
        <v>20.55</v>
      </c>
      <c r="BU31" s="6" t="n">
        <v>12.7</v>
      </c>
      <c r="BV31" s="20" t="n">
        <v>20.45</v>
      </c>
      <c r="BX31" s="1" t="n">
        <v>1881</v>
      </c>
      <c r="BY31" s="11" t="n">
        <v>23.8017857142857</v>
      </c>
      <c r="BZ31" s="15" t="n">
        <v>24.1298015873016</v>
      </c>
      <c r="CA31" s="16"/>
      <c r="CB31" s="11"/>
      <c r="CC31" s="17"/>
      <c r="CD31" s="3" t="n">
        <v>38.9</v>
      </c>
      <c r="CE31" s="18" t="n">
        <v>22.775</v>
      </c>
      <c r="CF31" s="6" t="n">
        <v>14.4</v>
      </c>
      <c r="CG31" s="20" t="n">
        <v>26.65</v>
      </c>
      <c r="CH31" s="6"/>
      <c r="CI31" s="2"/>
      <c r="CJ31" s="1" t="s">
        <v>8</v>
      </c>
      <c r="CV31" s="1" t="n">
        <v>1881</v>
      </c>
      <c r="CW31" s="11" t="n">
        <v>30.5333333333333</v>
      </c>
      <c r="CX31" s="15"/>
      <c r="CY31" s="3"/>
      <c r="DA31" s="4"/>
      <c r="DB31" s="16" t="n">
        <v>40.1</v>
      </c>
      <c r="DC31" s="18" t="n">
        <v>31.7</v>
      </c>
      <c r="DD31" s="11" t="n">
        <v>19.3</v>
      </c>
      <c r="DE31" s="20" t="n">
        <v>29.7</v>
      </c>
    </row>
    <row r="32" customFormat="false" ht="12.8" hidden="false" customHeight="false" outlineLevel="0" collapsed="false">
      <c r="A32" s="22"/>
      <c r="B32" s="11" t="n">
        <f aca="false">AD32*0.104/(0.104+0.03+0.128+0.329+0.175)+AQ32*0.03/(0.104+0.03+0.128+0.329+0.175)+BN32*0.128/(0.104+0.03+0.128+0.329+0.175)+BY32*0.329/(0.104+0.03+0.128+0.329+0.175)+CW32*0.175/(0.104+0.03+0.128+0.329+0.175)</f>
        <v>24.7206743786868</v>
      </c>
      <c r="C32" s="15" t="n">
        <f aca="false">AVERAGE(B28:B32)</f>
        <v>24.6265002370466</v>
      </c>
      <c r="D32" s="16" t="n">
        <f aca="false">AVERAGE(B23:B32)</f>
        <v>23.3811811263538</v>
      </c>
      <c r="E32" s="11" t="n">
        <f aca="false">AVERAGE(B13:B32)</f>
        <v>22.2622456970003</v>
      </c>
      <c r="F32" s="17"/>
      <c r="G32" s="16" t="n">
        <f aca="false">IF(Y$4=0,MAX(AI32,AV32,BH32,BS32,CD32,DB32),MAX(AI32,AV32,BH32,BS32,CD32,CP32,DB32))</f>
        <v>41.8</v>
      </c>
      <c r="H32" s="18" t="n">
        <f aca="false">IF(Y$4=0,MEDIAN(AJ32,AW32,BI32,BT32,CE32,DC32),MEDIAN(AJ32,AW32,BI32,BT32,CE32,CQ32,DC32))</f>
        <v>22.25</v>
      </c>
      <c r="I32" s="19" t="n">
        <f aca="false">IF(Y$4=0,SUM(AJ32*0.104+AW32*0.03+BI32*0.225+BT32*0.329+CE32*0.009+DC32*0.175),SUM(AJ32*0.104+AW32*0.03+BI32*0.225+BT32*0.329+DC32*0.175))</f>
        <v>15.8488</v>
      </c>
      <c r="J32" s="11" t="n">
        <f aca="false">IF(Y$4=0,MAX(AK32,AX32,BJ32,BU32,CF32,DD32),MAX(AK32,AX32,BJ32,BU32,CF32,CR32,DD32))</f>
        <v>15.4</v>
      </c>
      <c r="K32" s="20" t="n">
        <f aca="false">(G32+J32)/2</f>
        <v>28.6</v>
      </c>
      <c r="AC32" s="1" t="n">
        <v>1882</v>
      </c>
      <c r="AD32" s="11" t="n">
        <v>24.4412037037037</v>
      </c>
      <c r="AE32" s="15" t="n">
        <v>23.6964371091871</v>
      </c>
      <c r="AF32" s="16" t="n">
        <v>23.3109623277059</v>
      </c>
      <c r="AG32" s="11" t="n">
        <v>22.6122958006051</v>
      </c>
      <c r="AH32" s="17"/>
      <c r="AI32" s="16" t="n">
        <v>41.8</v>
      </c>
      <c r="AJ32" s="18" t="n">
        <v>24.7</v>
      </c>
      <c r="AK32" s="6" t="n">
        <v>10</v>
      </c>
      <c r="AL32" s="6" t="n">
        <v>10</v>
      </c>
      <c r="AM32" s="20" t="n">
        <v>25.9</v>
      </c>
      <c r="AN32" s="15"/>
      <c r="AO32" s="15"/>
      <c r="AP32" s="1" t="n">
        <v>1882</v>
      </c>
      <c r="AQ32" s="11" t="n">
        <v>19.9076388888889</v>
      </c>
      <c r="AR32" s="15" t="n">
        <v>19.5718333333333</v>
      </c>
      <c r="AS32" s="16" t="n">
        <v>19.3870625</v>
      </c>
      <c r="AT32" s="11" t="n">
        <v>19.3708229166667</v>
      </c>
      <c r="AU32" s="17"/>
      <c r="AV32" s="3" t="n">
        <v>33.6</v>
      </c>
      <c r="AW32" s="21" t="n">
        <v>19.4</v>
      </c>
      <c r="AX32" s="6" t="n">
        <v>11.5</v>
      </c>
      <c r="AY32" s="6" t="n">
        <v>11.9</v>
      </c>
      <c r="AZ32" s="20" t="n">
        <v>22.55</v>
      </c>
      <c r="BA32" s="2"/>
      <c r="BC32" s="11"/>
      <c r="BD32" s="11"/>
      <c r="BE32" s="11"/>
      <c r="BF32" s="11"/>
      <c r="BG32" s="11"/>
      <c r="BH32" s="3"/>
      <c r="BI32" s="3"/>
      <c r="BJ32" s="2"/>
      <c r="BK32" s="2"/>
      <c r="BL32" s="2"/>
      <c r="BM32" s="1" t="n">
        <v>1882</v>
      </c>
      <c r="BN32" s="11" t="n">
        <v>21.0527777777778</v>
      </c>
      <c r="BO32" s="15" t="n">
        <v>20.9433333333333</v>
      </c>
      <c r="BP32" s="16" t="n">
        <v>20.8300462962963</v>
      </c>
      <c r="BQ32" s="11" t="n">
        <v>20.8833526234568</v>
      </c>
      <c r="BR32" s="24"/>
      <c r="BS32" s="16" t="n">
        <v>30.9</v>
      </c>
      <c r="BT32" s="18" t="n">
        <v>20.75</v>
      </c>
      <c r="BU32" s="6" t="n">
        <v>11.8</v>
      </c>
      <c r="BV32" s="20" t="n">
        <v>21.35</v>
      </c>
      <c r="BX32" s="1" t="n">
        <v>1882</v>
      </c>
      <c r="BY32" s="11" t="n">
        <v>23.3392857142857</v>
      </c>
      <c r="BZ32" s="15" t="n">
        <v>23.7593253968254</v>
      </c>
      <c r="CA32" s="16"/>
      <c r="CB32" s="11"/>
      <c r="CC32" s="17"/>
      <c r="CD32" s="3" t="n">
        <v>40.2</v>
      </c>
      <c r="CE32" s="18" t="n">
        <v>22.25</v>
      </c>
      <c r="CF32" s="6" t="n">
        <v>14.4</v>
      </c>
      <c r="CG32" s="20" t="n">
        <v>27.3</v>
      </c>
      <c r="CH32" s="6"/>
      <c r="CI32" s="2"/>
      <c r="CK32" s="11"/>
      <c r="CL32" s="14" t="s">
        <v>20</v>
      </c>
      <c r="CM32" s="14" t="s">
        <v>21</v>
      </c>
      <c r="CN32" s="14" t="s">
        <v>22</v>
      </c>
      <c r="CO32" s="14" t="s">
        <v>23</v>
      </c>
      <c r="CV32" s="1" t="n">
        <v>1882</v>
      </c>
      <c r="CW32" s="11" t="n">
        <v>30.9916666666667</v>
      </c>
      <c r="CX32" s="15" t="n">
        <v>30.37</v>
      </c>
      <c r="CY32" s="3"/>
      <c r="DA32" s="4"/>
      <c r="DB32" s="16" t="n">
        <v>36</v>
      </c>
      <c r="DC32" s="18" t="n">
        <v>33.55</v>
      </c>
      <c r="DD32" s="11" t="n">
        <v>15.4</v>
      </c>
      <c r="DE32" s="20" t="n">
        <v>25.7</v>
      </c>
    </row>
    <row r="33" customFormat="false" ht="12.8" hidden="false" customHeight="false" outlineLevel="0" collapsed="false">
      <c r="A33" s="22"/>
      <c r="B33" s="11" t="n">
        <f aca="false">AD33*0.104/(0.104+0.03+0.128+0.329+0.175+0.009)+AQ33*0.03/(0.104+0.03+0.128+0.329+0.175+0.009)+BN33*0.128/(0.104+0.03+0.128+0.329+0.175+0.009)+BY33*0.329/(0.104+0.03+0.128+0.329+0.175+0.009)+CW33*0.175/(0.104+0.03+0.128+0.329+0.175+0.009)+CK33*0.009/(0.104+0.03+0.128+0.329+0.175+0.009)</f>
        <v>24.7222287933095</v>
      </c>
      <c r="C33" s="15" t="n">
        <f aca="false">AVERAGE(B29:B33)</f>
        <v>24.4668520734572</v>
      </c>
      <c r="D33" s="16" t="n">
        <f aca="false">AVERAGE(B24:B33)</f>
        <v>23.716102832374</v>
      </c>
      <c r="E33" s="11" t="n">
        <f aca="false">AVERAGE(B14:B33)</f>
        <v>22.4737875861993</v>
      </c>
      <c r="F33" s="17"/>
      <c r="G33" s="16" t="n">
        <f aca="false">IF(Y$4=0,MAX(AI33,AV33,BH33,BS33,CD33,DB33),MAX(AI33,AV33,BH33,BS33,CD33,CP33,DB33))</f>
        <v>39.1</v>
      </c>
      <c r="H33" s="18" t="n">
        <f aca="false">IF(Y$4=0,MEDIAN(AJ33,AW33,BI33,BT33,CE33,DC33),MEDIAN(AJ33,AW33,BI33,BT33,CE33,CQ33,DC33))</f>
        <v>21.675</v>
      </c>
      <c r="I33" s="19" t="n">
        <f aca="false">IF(Y$4=0,SUM(AJ33*0.104+AW33*0.03+BI33*0.225+BT33*0.329+CE33*0.009+DC33*0.175),SUM(AJ33*0.104+AW33*0.03+BI33*0.225+BT33*0.329+DC33*0.175))</f>
        <v>15.65805</v>
      </c>
      <c r="J33" s="11" t="n">
        <f aca="false">IF(Y$4=0,MAX(AK33,AX33,BJ33,BU33,CF33,DD33),MAX(AK33,AX33,BJ33,BU33,CF33,CR33,DD33))</f>
        <v>21.8</v>
      </c>
      <c r="K33" s="20" t="n">
        <f aca="false">(G33+J33)/2</f>
        <v>30.45</v>
      </c>
      <c r="AC33" s="1" t="n">
        <v>1883</v>
      </c>
      <c r="AD33" s="11" t="n">
        <v>23.7614583333333</v>
      </c>
      <c r="AE33" s="15" t="n">
        <v>23.6047426647427</v>
      </c>
      <c r="AF33" s="16" t="n">
        <v>23.4645526054837</v>
      </c>
      <c r="AG33" s="11" t="n">
        <v>22.7333895506051</v>
      </c>
      <c r="AH33" s="17"/>
      <c r="AI33" s="16" t="n">
        <v>39.1</v>
      </c>
      <c r="AJ33" s="18" t="n">
        <v>23.3</v>
      </c>
      <c r="AK33" s="6" t="n">
        <v>9.1</v>
      </c>
      <c r="AL33" s="6" t="n">
        <v>9.1</v>
      </c>
      <c r="AM33" s="20" t="n">
        <v>24.1</v>
      </c>
      <c r="AN33" s="15"/>
      <c r="AO33" s="15"/>
      <c r="AP33" s="1" t="n">
        <v>1883</v>
      </c>
      <c r="AQ33" s="11" t="n">
        <v>19.6555555555556</v>
      </c>
      <c r="AR33" s="15" t="n">
        <v>19.6108611111111</v>
      </c>
      <c r="AS33" s="16" t="n">
        <v>19.3847013888889</v>
      </c>
      <c r="AT33" s="11" t="n">
        <v>19.3848506944444</v>
      </c>
      <c r="AU33" s="17"/>
      <c r="AV33" s="3" t="n">
        <v>31.8</v>
      </c>
      <c r="AW33" s="21" t="n">
        <v>18.7</v>
      </c>
      <c r="AX33" s="6" t="n">
        <v>9.8</v>
      </c>
      <c r="AY33" s="6" t="n">
        <v>12.4</v>
      </c>
      <c r="AZ33" s="20" t="n">
        <v>20.8</v>
      </c>
      <c r="BA33" s="2"/>
      <c r="BD33" s="11"/>
      <c r="BE33" s="11"/>
      <c r="BF33" s="11"/>
      <c r="BG33" s="11"/>
      <c r="BH33" s="3"/>
      <c r="BI33" s="3"/>
      <c r="BJ33" s="2"/>
      <c r="BK33" s="2"/>
      <c r="BL33" s="2"/>
      <c r="BM33" s="1" t="n">
        <v>1883</v>
      </c>
      <c r="BN33" s="11" t="n">
        <v>21.1199074074074</v>
      </c>
      <c r="BO33" s="15" t="n">
        <v>20.994537037037</v>
      </c>
      <c r="BP33" s="16" t="n">
        <v>20.8343055555556</v>
      </c>
      <c r="BQ33" s="11" t="n">
        <v>20.9361535493827</v>
      </c>
      <c r="BR33" s="24"/>
      <c r="BS33" s="16" t="n">
        <v>30.3</v>
      </c>
      <c r="BT33" s="18" t="n">
        <v>20.65</v>
      </c>
      <c r="BU33" s="6" t="n">
        <v>12.9</v>
      </c>
      <c r="BV33" s="20" t="n">
        <v>21.6</v>
      </c>
      <c r="BX33" s="1" t="n">
        <v>1883</v>
      </c>
      <c r="BY33" s="11" t="n">
        <v>23.2261904761905</v>
      </c>
      <c r="BZ33" s="15" t="n">
        <v>23.3212301587302</v>
      </c>
      <c r="CA33" s="16"/>
      <c r="CB33" s="11"/>
      <c r="CC33" s="17"/>
      <c r="CD33" s="3" t="n">
        <v>37.5</v>
      </c>
      <c r="CE33" s="18" t="n">
        <v>22.7</v>
      </c>
      <c r="CF33" s="6" t="n">
        <v>14.1</v>
      </c>
      <c r="CG33" s="20" t="n">
        <v>25.8</v>
      </c>
      <c r="CH33" s="6"/>
      <c r="CI33" s="2"/>
      <c r="CJ33" s="1" t="n">
        <v>1883</v>
      </c>
      <c r="CK33" s="11" t="n">
        <v>17.0416666666667</v>
      </c>
      <c r="CL33" s="2"/>
      <c r="CM33" s="3"/>
      <c r="CO33" s="4"/>
      <c r="CP33" s="16" t="n">
        <v>21.9</v>
      </c>
      <c r="CQ33" s="18" t="n">
        <v>17.35</v>
      </c>
      <c r="CR33" s="25" t="n">
        <v>11.6</v>
      </c>
      <c r="CS33" s="20" t="n">
        <v>16.75</v>
      </c>
      <c r="CT33" s="15"/>
      <c r="CU33" s="15"/>
      <c r="CV33" s="1" t="n">
        <v>1883</v>
      </c>
      <c r="CW33" s="11" t="n">
        <v>32.0041666666667</v>
      </c>
      <c r="CX33" s="15" t="n">
        <v>30.5841666666667</v>
      </c>
      <c r="CY33" s="16"/>
      <c r="DA33" s="4"/>
      <c r="DB33" s="16" t="n">
        <v>39</v>
      </c>
      <c r="DC33" s="18" t="n">
        <v>33.6</v>
      </c>
      <c r="DD33" s="11" t="n">
        <v>21.8</v>
      </c>
      <c r="DE33" s="20" t="n">
        <v>30.4</v>
      </c>
    </row>
    <row r="34" customFormat="false" ht="12.8" hidden="false" customHeight="false" outlineLevel="0" collapsed="false">
      <c r="A34" s="22"/>
      <c r="B34" s="11" t="n">
        <f aca="false">AD34*0.104/(0.104+0.03+0.128+0.329+0.175+0.009)+AQ34*0.03/(0.104+0.03+0.128+0.329+0.175+0.009)+BN34*0.128/(0.104+0.03+0.128+0.329+0.175+0.009)+BY34*0.329/(0.104+0.03+0.128+0.329+0.175+0.009)+CW34*0.175/(0.104+0.03+0.128+0.329+0.175+0.009)+CK34*0.009/(0.104+0.03+0.128+0.329+0.175+0.009)</f>
        <v>24.5892150537635</v>
      </c>
      <c r="C34" s="15" t="n">
        <f aca="false">AVERAGE(B30:B34)</f>
        <v>24.5295063417562</v>
      </c>
      <c r="D34" s="16" t="n">
        <f aca="false">AVERAGE(B25:B34)</f>
        <v>24.0962374509112</v>
      </c>
      <c r="E34" s="11" t="n">
        <f aca="false">AVERAGE(B15:B34)</f>
        <v>22.6831341295763</v>
      </c>
      <c r="F34" s="17"/>
      <c r="G34" s="16" t="n">
        <f aca="false">IF(Y$4=0,MAX(AI34,AV34,BH34,BS34,CD34,DB34),MAX(AI34,AV34,BH34,BS34,CD34,CP34,DB34))</f>
        <v>40.9</v>
      </c>
      <c r="H34" s="18" t="n">
        <f aca="false">IF(Y$4=0,MEDIAN(AJ34,AW34,BI34,BT34,CE34,DC34),MEDIAN(AJ34,AW34,BI34,BT34,CE34,CQ34,DC34))</f>
        <v>21.3625</v>
      </c>
      <c r="I34" s="19" t="n">
        <f aca="false">IF(Y$4=0,SUM(AJ34*0.104+AW34*0.03+BI34*0.225+BT34*0.329+CE34*0.009+DC34*0.175),SUM(AJ34*0.104+AW34*0.03+BI34*0.225+BT34*0.329+DC34*0.175))</f>
        <v>15.4394</v>
      </c>
      <c r="J34" s="11" t="n">
        <f aca="false">IF(Y$4=0,MAX(AK34,AX34,BJ34,BU34,CF34,DD34),MAX(AK34,AX34,BJ34,BU34,CF34,CR34,DD34))</f>
        <v>17.9</v>
      </c>
      <c r="K34" s="20" t="n">
        <f aca="false">(G34+J34)/2</f>
        <v>29.4</v>
      </c>
      <c r="AC34" s="1" t="n">
        <v>1884</v>
      </c>
      <c r="AD34" s="11" t="n">
        <v>24.5743055555556</v>
      </c>
      <c r="AE34" s="15" t="n">
        <v>23.9775138287638</v>
      </c>
      <c r="AF34" s="16" t="n">
        <v>23.6917184040948</v>
      </c>
      <c r="AG34" s="11" t="n">
        <v>22.9103339950495</v>
      </c>
      <c r="AH34" s="17"/>
      <c r="AI34" s="16" t="n">
        <v>40.9</v>
      </c>
      <c r="AJ34" s="18" t="n">
        <v>23.85</v>
      </c>
      <c r="AK34" s="6" t="n">
        <v>12.3</v>
      </c>
      <c r="AL34" s="6" t="n">
        <v>12.3</v>
      </c>
      <c r="AM34" s="20" t="n">
        <v>26.6</v>
      </c>
      <c r="AN34" s="15"/>
      <c r="AO34" s="15"/>
      <c r="AP34" s="1" t="n">
        <v>1884</v>
      </c>
      <c r="AQ34" s="11" t="n">
        <v>19.5527777777778</v>
      </c>
      <c r="AR34" s="15" t="n">
        <v>19.6484166666667</v>
      </c>
      <c r="AS34" s="16" t="n">
        <v>19.4458125</v>
      </c>
      <c r="AT34" s="11" t="n">
        <v>19.4356145833333</v>
      </c>
      <c r="AU34" s="17"/>
      <c r="AV34" s="3" t="n">
        <v>31.4</v>
      </c>
      <c r="AW34" s="21" t="n">
        <v>18.85</v>
      </c>
      <c r="AX34" s="6" t="n">
        <v>11</v>
      </c>
      <c r="AY34" s="6" t="n">
        <v>12</v>
      </c>
      <c r="AZ34" s="20" t="n">
        <v>21.2</v>
      </c>
      <c r="BA34" s="2"/>
      <c r="BB34" s="1" t="s">
        <v>5</v>
      </c>
      <c r="BC34" s="11"/>
      <c r="BD34" s="11"/>
      <c r="BE34" s="11"/>
      <c r="BF34" s="11"/>
      <c r="BG34" s="11"/>
      <c r="BH34" s="3"/>
      <c r="BI34" s="3"/>
      <c r="BJ34" s="2"/>
      <c r="BK34" s="2"/>
      <c r="BL34" s="2"/>
      <c r="BM34" s="1" t="n">
        <v>1884</v>
      </c>
      <c r="BN34" s="11" t="n">
        <v>20.6861111111111</v>
      </c>
      <c r="BO34" s="15" t="n">
        <v>20.9306481481481</v>
      </c>
      <c r="BP34" s="16" t="n">
        <v>20.9039351851852</v>
      </c>
      <c r="BQ34" s="11" t="n">
        <v>20.954212962963</v>
      </c>
      <c r="BR34" s="24"/>
      <c r="BS34" s="16" t="n">
        <v>29.1</v>
      </c>
      <c r="BT34" s="18" t="n">
        <v>20.25</v>
      </c>
      <c r="BU34" s="6" t="n">
        <v>12.1</v>
      </c>
      <c r="BV34" s="20" t="n">
        <v>20.6</v>
      </c>
      <c r="BX34" s="1" t="n">
        <v>1884</v>
      </c>
      <c r="BY34" s="11" t="n">
        <v>23.102380952381</v>
      </c>
      <c r="BZ34" s="15" t="n">
        <v>23.1150396825397</v>
      </c>
      <c r="CA34" s="16"/>
      <c r="CB34" s="11"/>
      <c r="CC34" s="17"/>
      <c r="CD34" s="3" t="n">
        <v>37.8</v>
      </c>
      <c r="CE34" s="18" t="n">
        <v>22.475</v>
      </c>
      <c r="CF34" s="6" t="n">
        <v>13.8</v>
      </c>
      <c r="CG34" s="20" t="n">
        <v>25.8</v>
      </c>
      <c r="CH34" s="6"/>
      <c r="CI34" s="2"/>
      <c r="CJ34" s="1" t="n">
        <v>1884</v>
      </c>
      <c r="CK34" s="11" t="n">
        <v>16.55</v>
      </c>
      <c r="CL34" s="2"/>
      <c r="CM34" s="3"/>
      <c r="CO34" s="4"/>
      <c r="CP34" s="16" t="n">
        <v>21.4</v>
      </c>
      <c r="CQ34" s="18" t="n">
        <v>17.35</v>
      </c>
      <c r="CR34" s="25" t="n">
        <v>11.8</v>
      </c>
      <c r="CS34" s="20" t="n">
        <v>16.6</v>
      </c>
      <c r="CT34" s="15"/>
      <c r="CU34" s="15"/>
      <c r="CV34" s="1" t="n">
        <v>1884</v>
      </c>
      <c r="CW34" s="11" t="n">
        <v>31.525</v>
      </c>
      <c r="CX34" s="15" t="n">
        <v>31.1475</v>
      </c>
      <c r="CY34" s="16"/>
      <c r="DA34" s="4"/>
      <c r="DB34" s="16" t="n">
        <v>39</v>
      </c>
      <c r="DC34" s="18" t="n">
        <v>32.75</v>
      </c>
      <c r="DD34" s="11" t="n">
        <v>17.9</v>
      </c>
      <c r="DE34" s="20" t="n">
        <v>28.45</v>
      </c>
    </row>
    <row r="35" customFormat="false" ht="12.8" hidden="false" customHeight="false" outlineLevel="0" collapsed="false">
      <c r="A35" s="22" t="n">
        <f aca="false">A30+5</f>
        <v>1885</v>
      </c>
      <c r="B35" s="11" t="n">
        <f aca="false">AD35*0.104/(0.104+0.03+0.128+0.329+0.175+0.009)+AQ35*0.03/(0.104+0.03+0.128+0.329+0.175+0.009)+BN35*0.128/(0.104+0.03+0.128+0.329+0.175+0.009)+BY35*0.329/(0.104+0.03+0.128+0.329+0.175+0.009)+CW35*0.175/(0.104+0.03+0.128+0.329+0.175+0.009)+CK35*0.009/(0.104+0.03+0.128+0.329+0.175+0.009)</f>
        <v>24.8874931899642</v>
      </c>
      <c r="C35" s="15" t="n">
        <f aca="false">AVERAGE(B31:B35)</f>
        <v>24.7115797652768</v>
      </c>
      <c r="D35" s="16" t="n">
        <f aca="false">AVERAGE(B26:B35)</f>
        <v>24.441475319526</v>
      </c>
      <c r="E35" s="11" t="n">
        <f aca="false">AVERAGE(B16:B35)</f>
        <v>22.8847096301828</v>
      </c>
      <c r="F35" s="17"/>
      <c r="G35" s="16" t="n">
        <f aca="false">IF(Y$4=0,MAX(AI35,AV35,BH35,BS35,CD35,DB35),MAX(AI35,AV35,BH35,BS35,CD35,CP35,DB35))</f>
        <v>39.4</v>
      </c>
      <c r="H35" s="18" t="n">
        <f aca="false">IF(Y$4=0,MEDIAN(AJ35,AW35,BI35,BT35,CE35,DC35),MEDIAN(AJ35,AW35,BI35,BT35,CE35,CQ35,DC35))</f>
        <v>21.85</v>
      </c>
      <c r="I35" s="19" t="n">
        <f aca="false">IF(Y$4=0,SUM(AJ35*0.104+AW35*0.03+BI35*0.225+BT35*0.329+CE35*0.009+DC35*0.175),SUM(AJ35*0.104+AW35*0.03+BI35*0.225+BT35*0.329+DC35*0.175))</f>
        <v>15.43805</v>
      </c>
      <c r="J35" s="11" t="n">
        <f aca="false">IF(Y$4=0,MAX(AK35,AX35,BJ35,BU35,CF35,DD35),MAX(AK35,AX35,BJ35,BU35,CF35,CR35,DD35))</f>
        <v>17.8</v>
      </c>
      <c r="K35" s="20" t="n">
        <f aca="false">(G35+J35)/2</f>
        <v>28.6</v>
      </c>
      <c r="AC35" s="1" t="n">
        <v>1885</v>
      </c>
      <c r="AD35" s="11" t="n">
        <v>24.6662615740741</v>
      </c>
      <c r="AE35" s="15" t="n">
        <v>24.2098137626263</v>
      </c>
      <c r="AF35" s="16" t="n">
        <v>23.8811223392799</v>
      </c>
      <c r="AG35" s="11" t="n">
        <v>23.0528831848643</v>
      </c>
      <c r="AH35" s="17"/>
      <c r="AI35" s="16" t="n">
        <v>39.4</v>
      </c>
      <c r="AJ35" s="18" t="n">
        <v>24.65</v>
      </c>
      <c r="AK35" s="6" t="n">
        <v>11.2</v>
      </c>
      <c r="AL35" s="6" t="n">
        <v>11.2</v>
      </c>
      <c r="AM35" s="20" t="n">
        <v>25.3</v>
      </c>
      <c r="AN35" s="15"/>
      <c r="AO35" s="15"/>
      <c r="AP35" s="1" t="n">
        <v>1885</v>
      </c>
      <c r="AQ35" s="11" t="n">
        <v>19.5972222222222</v>
      </c>
      <c r="AR35" s="15" t="n">
        <v>19.7181944444444</v>
      </c>
      <c r="AS35" s="16" t="n">
        <v>19.5055347222222</v>
      </c>
      <c r="AT35" s="11" t="n">
        <v>19.4731840277778</v>
      </c>
      <c r="AU35" s="17"/>
      <c r="AV35" s="3" t="n">
        <v>31.9</v>
      </c>
      <c r="AW35" s="21" t="n">
        <v>19.1</v>
      </c>
      <c r="AX35" s="6" t="n">
        <v>9.8</v>
      </c>
      <c r="AY35" s="6" t="n">
        <v>12</v>
      </c>
      <c r="AZ35" s="20" t="n">
        <v>20.85</v>
      </c>
      <c r="BA35" s="2"/>
      <c r="BC35" s="11"/>
      <c r="BD35" s="11"/>
      <c r="BE35" s="11"/>
      <c r="BF35" s="11"/>
      <c r="BG35" s="11"/>
      <c r="BH35" s="3"/>
      <c r="BI35" s="3"/>
      <c r="BJ35" s="2"/>
      <c r="BK35" s="2"/>
      <c r="BL35" s="2"/>
      <c r="BM35" s="1" t="n">
        <v>1885</v>
      </c>
      <c r="BN35" s="11" t="n">
        <v>20.6533333333333</v>
      </c>
      <c r="BO35" s="15" t="n">
        <v>20.8390925925926</v>
      </c>
      <c r="BP35" s="16" t="n">
        <v>20.8773240740741</v>
      </c>
      <c r="BQ35" s="11" t="n">
        <v>20.9594953703704</v>
      </c>
      <c r="BR35" s="24"/>
      <c r="BS35" s="16" t="n">
        <v>32.4</v>
      </c>
      <c r="BT35" s="18" t="n">
        <v>20.05</v>
      </c>
      <c r="BU35" s="6" t="n">
        <v>11.8</v>
      </c>
      <c r="BV35" s="20" t="n">
        <v>22.1</v>
      </c>
      <c r="BX35" s="1" t="n">
        <v>1885</v>
      </c>
      <c r="BY35" s="11" t="n">
        <v>23.9037037037037</v>
      </c>
      <c r="BZ35" s="15" t="n">
        <v>23.4746693121693</v>
      </c>
      <c r="CA35" s="16" t="n">
        <v>23.8962235449736</v>
      </c>
      <c r="CB35" s="11"/>
      <c r="CC35" s="17"/>
      <c r="CD35" s="3" t="n">
        <v>36.5</v>
      </c>
      <c r="CE35" s="18" t="n">
        <v>23.65</v>
      </c>
      <c r="CF35" s="6" t="n">
        <v>14.3</v>
      </c>
      <c r="CG35" s="20" t="n">
        <v>25.4</v>
      </c>
      <c r="CH35" s="6"/>
      <c r="CI35" s="2"/>
      <c r="CJ35" s="1" t="n">
        <v>1885</v>
      </c>
      <c r="CK35" s="11" t="n">
        <v>17.2208333333333</v>
      </c>
      <c r="CL35" s="15"/>
      <c r="CM35" s="3"/>
      <c r="CO35" s="4"/>
      <c r="CP35" s="16" t="n">
        <v>25.1</v>
      </c>
      <c r="CQ35" s="18" t="n">
        <v>17.65</v>
      </c>
      <c r="CR35" s="25" t="n">
        <v>10.8</v>
      </c>
      <c r="CS35" s="20" t="n">
        <v>17.95</v>
      </c>
      <c r="CT35" s="15"/>
      <c r="CU35" s="15"/>
      <c r="CV35" s="1" t="n">
        <v>1885</v>
      </c>
      <c r="CW35" s="11" t="n">
        <v>31.2666666666667</v>
      </c>
      <c r="CX35" s="15" t="n">
        <v>31.2641666666667</v>
      </c>
      <c r="CY35" s="16"/>
      <c r="DA35" s="4"/>
      <c r="DB35" s="16" t="n">
        <v>37.5</v>
      </c>
      <c r="DC35" s="18" t="n">
        <v>32.6</v>
      </c>
      <c r="DD35" s="11" t="n">
        <v>17.8</v>
      </c>
      <c r="DE35" s="20" t="n">
        <v>27.65</v>
      </c>
    </row>
    <row r="36" customFormat="false" ht="12.8" hidden="false" customHeight="false" outlineLevel="0" collapsed="false">
      <c r="A36" s="22"/>
      <c r="B36" s="11" t="n">
        <f aca="false">AD36*0.104/(0.104+0.03+0.128+0.329+0.175+0.009)+AQ36*0.03/(0.104+0.03+0.128+0.329+0.175+0.009)+BN36*0.128/(0.104+0.03+0.128+0.329+0.175+0.009)+BY36*0.329/(0.104+0.03+0.128+0.329+0.175+0.009)+CW36*0.175/(0.104+0.03+0.128+0.329+0.175+0.009)+CK36*0.009/(0.104+0.03+0.128+0.329+0.175+0.009)</f>
        <v>24.9802533538146</v>
      </c>
      <c r="C36" s="15" t="n">
        <f aca="false">AVERAGE(B32:B36)</f>
        <v>24.7799729539077</v>
      </c>
      <c r="D36" s="16" t="n">
        <f aca="false">AVERAGE(B27:B36)</f>
        <v>24.603086025886</v>
      </c>
      <c r="E36" s="11" t="n">
        <f aca="false">AVERAGE(B17:B36)</f>
        <v>23.0784535319702</v>
      </c>
      <c r="F36" s="17"/>
      <c r="G36" s="16" t="n">
        <f aca="false">IF(Y$4=0,MAX(AI36,AV36,BH36,BS36,CD36,DB36),MAX(AI36,AV36,BH36,BS36,CD36,CP36,DB36))</f>
        <v>39.5</v>
      </c>
      <c r="H36" s="18" t="n">
        <f aca="false">IF(Y$4=0,MEDIAN(AJ36,AW36,BI36,BT36,CE36,DC36),MEDIAN(AJ36,AW36,BI36,BT36,CE36,CQ36,DC36))</f>
        <v>21.825</v>
      </c>
      <c r="I36" s="19" t="n">
        <f aca="false">IF(Y$4=0,SUM(AJ36*0.104+AW36*0.03+BI36*0.225+BT36*0.329+CE36*0.009+DC36*0.175),SUM(AJ36*0.104+AW36*0.03+BI36*0.225+BT36*0.329+DC36*0.175))</f>
        <v>15.527</v>
      </c>
      <c r="J36" s="11" t="n">
        <f aca="false">IF(Y$4=0,MAX(AK36,AX36,BJ36,BU36,CF36,DD36),MAX(AK36,AX36,BJ36,BU36,CF36,CR36,DD36))</f>
        <v>19.2</v>
      </c>
      <c r="K36" s="20" t="n">
        <f aca="false">(G36+J36)/2</f>
        <v>29.35</v>
      </c>
      <c r="AC36" s="1" t="n">
        <v>1886</v>
      </c>
      <c r="AD36" s="11" t="n">
        <v>24.2988425925926</v>
      </c>
      <c r="AE36" s="15" t="n">
        <v>24.3484143518519</v>
      </c>
      <c r="AF36" s="16" t="n">
        <v>23.9632615005</v>
      </c>
      <c r="AG36" s="11" t="n">
        <v>23.1974086478273</v>
      </c>
      <c r="AH36" s="17"/>
      <c r="AI36" s="16" t="n">
        <v>39.5</v>
      </c>
      <c r="AJ36" s="18" t="n">
        <v>24</v>
      </c>
      <c r="AK36" s="6" t="n">
        <v>10.9</v>
      </c>
      <c r="AL36" s="6" t="n">
        <v>10.9</v>
      </c>
      <c r="AM36" s="20" t="n">
        <v>25.2</v>
      </c>
      <c r="AN36" s="15"/>
      <c r="AO36" s="15"/>
      <c r="AP36" s="1" t="n">
        <v>1886</v>
      </c>
      <c r="AQ36" s="11" t="n">
        <v>19.172619047619</v>
      </c>
      <c r="AR36" s="15" t="n">
        <v>19.5771626984127</v>
      </c>
      <c r="AS36" s="16" t="n">
        <v>19.4723799603175</v>
      </c>
      <c r="AT36" s="11" t="n">
        <v>19.4403566468254</v>
      </c>
      <c r="AU36" s="17"/>
      <c r="AV36" s="3" t="n">
        <v>31.7</v>
      </c>
      <c r="AW36" s="21" t="n">
        <v>18.8</v>
      </c>
      <c r="AX36" s="6" t="n">
        <v>10.3</v>
      </c>
      <c r="AY36" s="6" t="n">
        <v>10.3</v>
      </c>
      <c r="AZ36" s="20" t="n">
        <v>21</v>
      </c>
      <c r="BA36" s="2"/>
      <c r="BC36" s="11"/>
      <c r="BD36" s="14" t="s">
        <v>20</v>
      </c>
      <c r="BE36" s="14" t="s">
        <v>21</v>
      </c>
      <c r="BF36" s="14" t="s">
        <v>22</v>
      </c>
      <c r="BG36" s="14" t="s">
        <v>23</v>
      </c>
      <c r="BH36" s="3"/>
      <c r="BI36" s="3"/>
      <c r="BJ36" s="2"/>
      <c r="BK36" s="2"/>
      <c r="BL36" s="2"/>
      <c r="BM36" s="1" t="n">
        <v>1886</v>
      </c>
      <c r="BN36" s="11" t="n">
        <v>20.9633333333333</v>
      </c>
      <c r="BO36" s="15" t="n">
        <v>20.8950925925926</v>
      </c>
      <c r="BP36" s="16" t="n">
        <v>20.9100462962963</v>
      </c>
      <c r="BQ36" s="11" t="n">
        <v>20.9497453703704</v>
      </c>
      <c r="BR36" s="24"/>
      <c r="BS36" s="16" t="n">
        <v>32.8</v>
      </c>
      <c r="BT36" s="18" t="n">
        <v>20.5</v>
      </c>
      <c r="BU36" s="6" t="n">
        <v>12.7</v>
      </c>
      <c r="BV36" s="20" t="n">
        <v>22.75</v>
      </c>
      <c r="BX36" s="1" t="n">
        <v>1886</v>
      </c>
      <c r="BY36" s="11" t="n">
        <v>24.0421296296296</v>
      </c>
      <c r="BZ36" s="15" t="n">
        <v>23.5227380952381</v>
      </c>
      <c r="CA36" s="16" t="n">
        <v>23.8262698412698</v>
      </c>
      <c r="CB36" s="11"/>
      <c r="CC36" s="17"/>
      <c r="CD36" s="3" t="n">
        <v>37.6</v>
      </c>
      <c r="CE36" s="18" t="n">
        <v>23.15</v>
      </c>
      <c r="CF36" s="6" t="n">
        <v>13.3</v>
      </c>
      <c r="CG36" s="20" t="n">
        <v>25.45</v>
      </c>
      <c r="CH36" s="6"/>
      <c r="CI36" s="2"/>
      <c r="CJ36" s="1" t="n">
        <v>1886</v>
      </c>
      <c r="CK36" s="11" t="n">
        <v>17.1875</v>
      </c>
      <c r="CL36" s="15"/>
      <c r="CM36" s="3"/>
      <c r="CO36" s="4"/>
      <c r="CP36" s="16" t="n">
        <v>25.1</v>
      </c>
      <c r="CQ36" s="18" t="n">
        <v>16.8</v>
      </c>
      <c r="CR36" s="25" t="n">
        <v>10.9</v>
      </c>
      <c r="CS36" s="20" t="n">
        <v>18</v>
      </c>
      <c r="CT36" s="15"/>
      <c r="CU36" s="15"/>
      <c r="CV36" s="1" t="n">
        <v>1886</v>
      </c>
      <c r="CW36" s="11" t="n">
        <v>31.4833333333333</v>
      </c>
      <c r="CX36" s="15" t="n">
        <v>31.4541666666667</v>
      </c>
      <c r="CY36" s="16"/>
      <c r="DA36" s="4"/>
      <c r="DB36" s="16" t="n">
        <v>39.1</v>
      </c>
      <c r="DC36" s="18" t="n">
        <v>32.7</v>
      </c>
      <c r="DD36" s="11" t="n">
        <v>19.2</v>
      </c>
      <c r="DE36" s="20" t="n">
        <v>29.15</v>
      </c>
    </row>
    <row r="37" customFormat="false" ht="12.8" hidden="false" customHeight="false" outlineLevel="0" collapsed="false">
      <c r="A37" s="22"/>
      <c r="B37" s="11" t="n">
        <f aca="false">AD37*0.104/(0.104+0.03+0.128+0.329+0.175+0.009)+AQ37*0.03/(0.104+0.03+0.128+0.329+0.175+0.009)+BN37*0.128/(0.104+0.03+0.128+0.329+0.175+0.009)+BY37*0.329/(0.104+0.03+0.128+0.329+0.175+0.009)+CW37*0.175/(0.104+0.03+0.128+0.329+0.175+0.009)+CK37*0.009/(0.104+0.03+0.128+0.329+0.175+0.009)</f>
        <v>24.8309167776071</v>
      </c>
      <c r="C37" s="15" t="n">
        <f aca="false">AVERAGE(B33:B37)</f>
        <v>24.8020214336918</v>
      </c>
      <c r="D37" s="16" t="n">
        <f aca="false">AVERAGE(B28:B37)</f>
        <v>24.7142608353692</v>
      </c>
      <c r="E37" s="11" t="n">
        <f aca="false">AVERAGE(B18:B37)</f>
        <v>23.2348303716988</v>
      </c>
      <c r="F37" s="17"/>
      <c r="G37" s="16" t="n">
        <f aca="false">IF(Y$4=0,MAX(AI37,AV37,BH37,BS37,CD37,DB37),MAX(AI37,AV37,BH37,BS37,CD37,CP37,DB37))</f>
        <v>40.7</v>
      </c>
      <c r="H37" s="18" t="n">
        <f aca="false">IF(Y$4=0,MEDIAN(AJ37,AW37,BI37,BT37,CE37,DC37),MEDIAN(AJ37,AW37,BI37,BT37,CE37,CQ37,DC37))</f>
        <v>23.5</v>
      </c>
      <c r="I37" s="19" t="n">
        <f aca="false">IF(Y$4=0,SUM(AJ37*0.104+AW37*0.03+BI37*0.225+BT37*0.329+CE37*0.009+DC37*0.175),SUM(AJ37*0.104+AW37*0.03+BI37*0.225+BT37*0.329+DC37*0.175))</f>
        <v>21.2856</v>
      </c>
      <c r="J37" s="11" t="n">
        <f aca="false">IF(Y$4=0,MAX(AK37,AX37,BJ37,BU37,CF37,DD37),MAX(AK37,AX37,BJ37,BU37,CF37,CR37,DD37))</f>
        <v>19.5</v>
      </c>
      <c r="K37" s="20" t="n">
        <f aca="false">(G37+J37)/2</f>
        <v>30.1</v>
      </c>
      <c r="AC37" s="1" t="n">
        <v>1887</v>
      </c>
      <c r="AD37" s="11" t="n">
        <v>23.4207175925926</v>
      </c>
      <c r="AE37" s="15" t="n">
        <v>24.1443171296296</v>
      </c>
      <c r="AF37" s="16" t="n">
        <v>23.9203771194084</v>
      </c>
      <c r="AG37" s="11" t="n">
        <v>23.2316111941236</v>
      </c>
      <c r="AH37" s="17"/>
      <c r="AI37" s="16" t="n">
        <v>39.6</v>
      </c>
      <c r="AJ37" s="18" t="n">
        <v>23.5</v>
      </c>
      <c r="AK37" s="6" t="n">
        <v>9.2</v>
      </c>
      <c r="AL37" s="6" t="n">
        <v>9.2</v>
      </c>
      <c r="AM37" s="20" t="n">
        <v>24.4</v>
      </c>
      <c r="AN37" s="15"/>
      <c r="AO37" s="15"/>
      <c r="AP37" s="1" t="n">
        <v>1887</v>
      </c>
      <c r="AQ37" s="11" t="n">
        <v>18.6190476190476</v>
      </c>
      <c r="AR37" s="15" t="n">
        <v>19.3194444444444</v>
      </c>
      <c r="AS37" s="16" t="n">
        <v>19.4456388888889</v>
      </c>
      <c r="AT37" s="11" t="n">
        <v>19.3708923611111</v>
      </c>
      <c r="AU37" s="17"/>
      <c r="AV37" s="3" t="n">
        <v>32.9</v>
      </c>
      <c r="AW37" s="21" t="n">
        <v>18.1</v>
      </c>
      <c r="AX37" s="6" t="n">
        <v>8.7</v>
      </c>
      <c r="AY37" s="6" t="n">
        <v>10.8</v>
      </c>
      <c r="AZ37" s="20" t="n">
        <v>20.8</v>
      </c>
      <c r="BA37" s="2"/>
      <c r="BB37" s="1" t="n">
        <v>1887</v>
      </c>
      <c r="BC37" s="11" t="n">
        <v>24.5166666666667</v>
      </c>
      <c r="BD37" s="15"/>
      <c r="BE37" s="16"/>
      <c r="BF37" s="11"/>
      <c r="BG37" s="24"/>
      <c r="BH37" s="3" t="n">
        <v>29.5</v>
      </c>
      <c r="BI37" s="18" t="n">
        <v>25.8</v>
      </c>
      <c r="BJ37" s="6" t="n">
        <v>18.7</v>
      </c>
      <c r="BL37" s="20" t="n">
        <v>24.1</v>
      </c>
      <c r="BM37" s="1" t="n">
        <v>1887</v>
      </c>
      <c r="BN37" s="11" t="n">
        <v>20.8597222222222</v>
      </c>
      <c r="BO37" s="15" t="n">
        <v>20.8564814814815</v>
      </c>
      <c r="BP37" s="16" t="n">
        <v>20.8999074074074</v>
      </c>
      <c r="BQ37" s="11" t="n">
        <v>20.9296759259259</v>
      </c>
      <c r="BR37" s="24"/>
      <c r="BS37" s="16" t="n">
        <v>34.2</v>
      </c>
      <c r="BT37" s="18" t="n">
        <v>20.9</v>
      </c>
      <c r="BU37" s="6" t="n">
        <v>12.1</v>
      </c>
      <c r="BV37" s="20" t="n">
        <v>23.15</v>
      </c>
      <c r="BX37" s="1" t="n">
        <v>1887</v>
      </c>
      <c r="BY37" s="11" t="n">
        <v>24.3933333333333</v>
      </c>
      <c r="BZ37" s="15" t="n">
        <v>23.7335476190476</v>
      </c>
      <c r="CA37" s="16" t="n">
        <v>23.7464365079365</v>
      </c>
      <c r="CB37" s="11"/>
      <c r="CC37" s="17"/>
      <c r="CD37" s="3" t="n">
        <v>39.9</v>
      </c>
      <c r="CE37" s="18" t="n">
        <v>24.2</v>
      </c>
      <c r="CF37" s="6" t="n">
        <v>13.3</v>
      </c>
      <c r="CG37" s="20" t="n">
        <v>26.6</v>
      </c>
      <c r="CH37" s="6"/>
      <c r="CI37" s="2"/>
      <c r="CJ37" s="1" t="n">
        <v>1887</v>
      </c>
      <c r="CK37" s="11" t="n">
        <v>17.8375</v>
      </c>
      <c r="CL37" s="15" t="n">
        <v>17.1675</v>
      </c>
      <c r="CM37" s="3"/>
      <c r="CO37" s="4"/>
      <c r="CP37" s="16" t="n">
        <v>27.7</v>
      </c>
      <c r="CQ37" s="18" t="n">
        <v>18</v>
      </c>
      <c r="CR37" s="25" t="n">
        <v>10.4</v>
      </c>
      <c r="CS37" s="20" t="n">
        <v>19.05</v>
      </c>
      <c r="CT37" s="15"/>
      <c r="CU37" s="15"/>
      <c r="CV37" s="1" t="n">
        <v>1887</v>
      </c>
      <c r="CW37" s="11" t="n">
        <v>30.8208333333333</v>
      </c>
      <c r="CX37" s="15" t="n">
        <v>31.42</v>
      </c>
      <c r="CY37" s="16" t="n">
        <v>30.895</v>
      </c>
      <c r="DA37" s="4"/>
      <c r="DB37" s="16" t="n">
        <v>40.7</v>
      </c>
      <c r="DC37" s="18" t="n">
        <v>32.1</v>
      </c>
      <c r="DD37" s="11" t="n">
        <v>19.5</v>
      </c>
      <c r="DE37" s="20" t="n">
        <v>30.1</v>
      </c>
    </row>
    <row r="38" customFormat="false" ht="12.8" hidden="false" customHeight="false" outlineLevel="0" collapsed="false">
      <c r="A38" s="22"/>
      <c r="B38" s="11" t="n">
        <f aca="false">IF(Y$4=0,AD38*0.104/0.991+AQ38*0.03/0.991+BC38*0.225/0.991+BN38*0.128/0.991+BY38*0.329/0.991+CW38*0.175/0.991,AD38*0.104+AQ38*0.03+BC38*0.225+BN38*0.128+BY38*0.329+CK38*0.009+CW38*0.175)</f>
        <v>26.9889422553912</v>
      </c>
      <c r="C38" s="15" t="n">
        <f aca="false">AVERAGE(B34:B38)</f>
        <v>25.2553641261081</v>
      </c>
      <c r="D38" s="16" t="n">
        <f aca="false">AVERAGE(B29:B38)</f>
        <v>24.8611080997827</v>
      </c>
      <c r="E38" s="11" t="n">
        <f aca="false">AVERAGE(B19:B38)</f>
        <v>23.5059341850621</v>
      </c>
      <c r="F38" s="17"/>
      <c r="G38" s="16" t="n">
        <f aca="false">IF(Y$4=0,MAX(AI38,AV38,BH38,BS38,CD38,DB38),MAX(AI38,AV38,BH38,BS38,CD38,CP38,DB38))</f>
        <v>42.6</v>
      </c>
      <c r="H38" s="18" t="n">
        <f aca="false">IF(Y$4=0,MEDIAN(AJ38,AW38,BI38,BT38,CE38,DC38),MEDIAN(AJ38,AW38,BI38,BT38,CE38,CQ38,DC38))</f>
        <v>24.6</v>
      </c>
      <c r="I38" s="19" t="n">
        <f aca="false">IF(Y$4=0,SUM(AJ38*0.104+AW38*0.03+BI38*0.225+BT38*0.329+CE38*0.009+DC38*0.175),SUM(AJ38*0.104+AW38*0.03+BI38*0.225+BT38*0.329+DC38*0.175))</f>
        <v>22.68825</v>
      </c>
      <c r="J38" s="11" t="n">
        <f aca="false">IF(Y$4=0,MAX(AK38,AX38,BJ38,BU38,CF38,DD38),MAX(AK38,AX38,BJ38,BU38,CF38,CR38,DD38))</f>
        <v>20.3</v>
      </c>
      <c r="K38" s="20" t="n">
        <f aca="false">(G38+J38)/2</f>
        <v>31.45</v>
      </c>
      <c r="AC38" s="1" t="n">
        <v>1888</v>
      </c>
      <c r="AD38" s="11" t="n">
        <v>24.8687258873457</v>
      </c>
      <c r="AE38" s="15" t="n">
        <v>24.3657706404321</v>
      </c>
      <c r="AF38" s="16" t="n">
        <v>23.9852566525874</v>
      </c>
      <c r="AG38" s="11" t="n">
        <v>23.3565474884909</v>
      </c>
      <c r="AH38" s="17"/>
      <c r="AI38" s="16" t="n">
        <v>40.2</v>
      </c>
      <c r="AJ38" s="18" t="n">
        <v>24.6</v>
      </c>
      <c r="AK38" s="6" t="n">
        <v>9.9</v>
      </c>
      <c r="AL38" s="6" t="n">
        <v>9.9</v>
      </c>
      <c r="AM38" s="20" t="n">
        <v>25.05</v>
      </c>
      <c r="AN38" s="15"/>
      <c r="AO38" s="15"/>
      <c r="AP38" s="1" t="n">
        <v>1888</v>
      </c>
      <c r="AQ38" s="11" t="n">
        <v>18.9511904761905</v>
      </c>
      <c r="AR38" s="15" t="n">
        <v>19.1785714285714</v>
      </c>
      <c r="AS38" s="16" t="n">
        <v>19.3947162698413</v>
      </c>
      <c r="AT38" s="11" t="n">
        <v>19.3372018849206</v>
      </c>
      <c r="AU38" s="17"/>
      <c r="AV38" s="3" t="n">
        <v>31.2</v>
      </c>
      <c r="AW38" s="21" t="n">
        <v>18.5</v>
      </c>
      <c r="AX38" s="6" t="n">
        <v>9.7</v>
      </c>
      <c r="AY38" s="6" t="n">
        <v>11.1</v>
      </c>
      <c r="AZ38" s="20" t="n">
        <v>20.45</v>
      </c>
      <c r="BA38" s="2"/>
      <c r="BB38" s="1" t="n">
        <v>1888</v>
      </c>
      <c r="BC38" s="11" t="n">
        <v>29.8159090909091</v>
      </c>
      <c r="BD38" s="15"/>
      <c r="BE38" s="16"/>
      <c r="BF38" s="11"/>
      <c r="BG38" s="24"/>
      <c r="BH38" s="3" t="n">
        <v>42.6</v>
      </c>
      <c r="BI38" s="18" t="n">
        <v>29.1</v>
      </c>
      <c r="BJ38" s="6" t="n">
        <v>20.3</v>
      </c>
      <c r="BL38" s="20" t="n">
        <v>31.45</v>
      </c>
      <c r="BM38" s="1" t="n">
        <v>1888</v>
      </c>
      <c r="BN38" s="11" t="n">
        <v>21.7030092592593</v>
      </c>
      <c r="BO38" s="15" t="n">
        <v>20.9731018518519</v>
      </c>
      <c r="BP38" s="16" t="n">
        <v>20.9838194444444</v>
      </c>
      <c r="BQ38" s="11" t="n">
        <v>20.9463541666667</v>
      </c>
      <c r="BR38" s="24"/>
      <c r="BS38" s="16" t="n">
        <v>31.8833333333333</v>
      </c>
      <c r="BT38" s="18" t="n">
        <v>22.15</v>
      </c>
      <c r="BU38" s="6" t="n">
        <v>13.5</v>
      </c>
      <c r="BV38" s="20" t="n">
        <v>22.6916666666667</v>
      </c>
      <c r="BX38" s="1" t="n">
        <v>1888</v>
      </c>
      <c r="BY38" s="11" t="n">
        <v>26.1598484848485</v>
      </c>
      <c r="BZ38" s="15" t="n">
        <v>24.3202792207792</v>
      </c>
      <c r="CA38" s="16" t="n">
        <v>23.8207546897547</v>
      </c>
      <c r="CB38" s="11"/>
      <c r="CC38" s="17"/>
      <c r="CD38" s="3" t="n">
        <v>38.8</v>
      </c>
      <c r="CE38" s="18" t="n">
        <v>25.8</v>
      </c>
      <c r="CF38" s="6" t="n">
        <v>13.9</v>
      </c>
      <c r="CG38" s="20" t="n">
        <v>26.35</v>
      </c>
      <c r="CH38" s="6"/>
      <c r="CI38" s="2"/>
      <c r="CJ38" s="1" t="n">
        <v>1888</v>
      </c>
      <c r="CK38" s="11" t="n">
        <v>17.7625</v>
      </c>
      <c r="CL38" s="15" t="n">
        <v>17.3116666666667</v>
      </c>
      <c r="CM38" s="16"/>
      <c r="CO38" s="4"/>
      <c r="CP38" s="16" t="n">
        <v>26.3</v>
      </c>
      <c r="CQ38" s="18" t="n">
        <v>18.35</v>
      </c>
      <c r="CR38" s="25" t="n">
        <v>10.9</v>
      </c>
      <c r="CS38" s="20" t="n">
        <v>18.6</v>
      </c>
      <c r="CT38" s="15"/>
      <c r="CU38" s="15"/>
      <c r="CV38" s="1" t="n">
        <v>1888</v>
      </c>
      <c r="CW38" s="11" t="n">
        <v>31.8916666666667</v>
      </c>
      <c r="CX38" s="15" t="n">
        <v>31.3975</v>
      </c>
      <c r="CY38" s="16" t="n">
        <v>30.9908333333333</v>
      </c>
      <c r="DA38" s="4"/>
      <c r="DB38" s="16" t="n">
        <v>39.7</v>
      </c>
      <c r="DC38" s="18" t="n">
        <v>32.8</v>
      </c>
      <c r="DD38" s="11" t="n">
        <v>20.3</v>
      </c>
      <c r="DE38" s="20" t="n">
        <v>30</v>
      </c>
    </row>
    <row r="39" customFormat="false" ht="12.8" hidden="false" customHeight="false" outlineLevel="0" collapsed="false">
      <c r="A39" s="22"/>
      <c r="B39" s="11" t="n">
        <f aca="false">IF(Y$4=0,AD39*0.104/0.991+AQ39*0.03/0.991+BC39*0.225/0.991+BN39*0.128/0.991+BY39*0.329/0.991+CW39*0.175/0.991,AD39*0.104+AQ39*0.03+BC39*0.225+BN39*0.128+BY39*0.329+CK39*0.009+CW39*0.175)</f>
        <v>26.8900722267316</v>
      </c>
      <c r="C39" s="15" t="n">
        <f aca="false">AVERAGE(B35:B39)</f>
        <v>25.7155355607017</v>
      </c>
      <c r="D39" s="16" t="n">
        <f aca="false">AVERAGE(B30:B39)</f>
        <v>25.122520951229</v>
      </c>
      <c r="E39" s="11" t="n">
        <f aca="false">AVERAGE(B20:B39)</f>
        <v>23.7759163446033</v>
      </c>
      <c r="F39" s="17"/>
      <c r="G39" s="16" t="n">
        <f aca="false">IF(Y$4=0,MAX(AI39,AV39,BH39,BS39,CD39,DB39),MAX(AI39,AV39,BH39,BS39,CD39,CP39,DB39))</f>
        <v>42.9</v>
      </c>
      <c r="H39" s="18" t="n">
        <f aca="false">IF(Y$4=0,MEDIAN(AJ39,AW39,BI39,BT39,CE39,DC39),MEDIAN(AJ39,AW39,BI39,BT39,CE39,CQ39,DC39))</f>
        <v>23.85</v>
      </c>
      <c r="I39" s="19" t="n">
        <f aca="false">IF(Y$4=0,SUM(AJ39*0.104+AW39*0.03+BI39*0.225+BT39*0.329+CE39*0.009+DC39*0.175),SUM(AJ39*0.104+AW39*0.03+BI39*0.225+BT39*0.329+DC39*0.175))</f>
        <v>22.85805</v>
      </c>
      <c r="J39" s="11" t="n">
        <f aca="false">IF(Y$4=0,MAX(AK39,AX39,BJ39,BU39,CF39,DD39),MAX(AK39,AX39,BJ39,BU39,CF39,CR39,DD39))</f>
        <v>19.7</v>
      </c>
      <c r="K39" s="20" t="n">
        <f aca="false">(G39+J39)/2</f>
        <v>31.3</v>
      </c>
      <c r="AC39" s="1" t="n">
        <v>1889</v>
      </c>
      <c r="AD39" s="11" t="n">
        <v>24.2135416666667</v>
      </c>
      <c r="AE39" s="15" t="n">
        <v>24.2936178626543</v>
      </c>
      <c r="AF39" s="16" t="n">
        <v>24.1355658457091</v>
      </c>
      <c r="AG39" s="11" t="n">
        <v>23.4640787384909</v>
      </c>
      <c r="AH39" s="17"/>
      <c r="AI39" s="16" t="n">
        <v>39.8</v>
      </c>
      <c r="AJ39" s="18" t="n">
        <v>23.85</v>
      </c>
      <c r="AK39" s="6" t="n">
        <v>10.2</v>
      </c>
      <c r="AL39" s="6" t="n">
        <v>10.2</v>
      </c>
      <c r="AM39" s="20" t="n">
        <v>25</v>
      </c>
      <c r="AN39" s="15"/>
      <c r="AO39" s="15"/>
      <c r="AP39" s="1" t="n">
        <v>1889</v>
      </c>
      <c r="AQ39" s="11" t="n">
        <v>19.8526041666667</v>
      </c>
      <c r="AR39" s="15" t="n">
        <v>19.2385367063492</v>
      </c>
      <c r="AS39" s="16" t="n">
        <v>19.4434766865079</v>
      </c>
      <c r="AT39" s="11" t="n">
        <v>19.3600404265873</v>
      </c>
      <c r="AU39" s="17"/>
      <c r="AV39" s="3" t="n">
        <v>34</v>
      </c>
      <c r="AW39" s="21" t="n">
        <v>19.5</v>
      </c>
      <c r="AX39" s="6" t="n">
        <v>10.2</v>
      </c>
      <c r="AY39" s="6" t="n">
        <v>11.4</v>
      </c>
      <c r="AZ39" s="20" t="n">
        <v>22.1</v>
      </c>
      <c r="BA39" s="2"/>
      <c r="BB39" s="1" t="n">
        <v>1889</v>
      </c>
      <c r="BC39" s="11" t="n">
        <v>30.2783333333333</v>
      </c>
      <c r="BD39" s="15"/>
      <c r="BE39" s="16"/>
      <c r="BF39" s="11"/>
      <c r="BG39" s="24"/>
      <c r="BH39" s="3" t="n">
        <v>42.9</v>
      </c>
      <c r="BI39" s="18" t="n">
        <v>29.9</v>
      </c>
      <c r="BJ39" s="6" t="n">
        <v>19.7</v>
      </c>
      <c r="BL39" s="20" t="n">
        <v>31.3</v>
      </c>
      <c r="BM39" s="1" t="n">
        <v>1889</v>
      </c>
      <c r="BN39" s="11" t="n">
        <v>22.1642857142857</v>
      </c>
      <c r="BO39" s="15" t="n">
        <v>21.2687367724868</v>
      </c>
      <c r="BP39" s="16" t="n">
        <v>21.0996924603175</v>
      </c>
      <c r="BQ39" s="11" t="n">
        <v>20.9787582671958</v>
      </c>
      <c r="BR39" s="24"/>
      <c r="BS39" s="3" t="n">
        <v>36.5</v>
      </c>
      <c r="BT39" s="18" t="n">
        <v>21.6</v>
      </c>
      <c r="BU39" s="6" t="n">
        <v>13.9</v>
      </c>
      <c r="BV39" s="20" t="n">
        <v>25.2</v>
      </c>
      <c r="BX39" s="1" t="n">
        <v>1889</v>
      </c>
      <c r="BY39" s="11" t="n">
        <v>25.3719696969697</v>
      </c>
      <c r="BZ39" s="15" t="n">
        <v>24.774196969697</v>
      </c>
      <c r="CA39" s="16" t="n">
        <v>23.9446183261183</v>
      </c>
      <c r="CB39" s="11"/>
      <c r="CC39" s="17"/>
      <c r="CD39" s="3" t="n">
        <v>37.8</v>
      </c>
      <c r="CE39" s="18" t="n">
        <v>25.3</v>
      </c>
      <c r="CF39" s="6" t="n">
        <v>12.7</v>
      </c>
      <c r="CG39" s="20" t="n">
        <v>25.25</v>
      </c>
      <c r="CH39" s="6"/>
      <c r="CI39" s="2"/>
      <c r="CJ39" s="1" t="n">
        <v>1889</v>
      </c>
      <c r="CK39" s="11" t="n">
        <v>17.8916666666667</v>
      </c>
      <c r="CL39" s="15" t="n">
        <v>17.58</v>
      </c>
      <c r="CM39" s="16"/>
      <c r="CO39" s="4"/>
      <c r="CP39" s="16" t="n">
        <v>25.8</v>
      </c>
      <c r="CQ39" s="18" t="n">
        <v>18.05</v>
      </c>
      <c r="CR39" s="25" t="n">
        <v>11.9</v>
      </c>
      <c r="CS39" s="20" t="n">
        <v>18.85</v>
      </c>
      <c r="CT39" s="15"/>
      <c r="CU39" s="15"/>
      <c r="CV39" s="1" t="n">
        <v>1889</v>
      </c>
      <c r="CW39" s="11" t="n">
        <v>32.1041666666667</v>
      </c>
      <c r="CX39" s="15" t="n">
        <v>31.5133333333333</v>
      </c>
      <c r="CY39" s="16" t="n">
        <v>31.3304166666667</v>
      </c>
      <c r="CZ39" s="11"/>
      <c r="DA39" s="17"/>
      <c r="DB39" s="16" t="n">
        <v>38.4</v>
      </c>
      <c r="DC39" s="18" t="n">
        <v>34.05</v>
      </c>
      <c r="DD39" s="11" t="n">
        <v>19</v>
      </c>
      <c r="DE39" s="20" t="n">
        <v>28.7</v>
      </c>
    </row>
    <row r="40" customFormat="false" ht="12.8" hidden="false" customHeight="false" outlineLevel="0" collapsed="false">
      <c r="A40" s="22" t="n">
        <f aca="false">A35+5</f>
        <v>1890</v>
      </c>
      <c r="B40" s="11" t="n">
        <f aca="false">IF(Y$4=0,AD40*0.104/0.991+AQ40*0.03/0.991+BC40*0.225/0.991+BN40*0.128/0.991+BY40*0.329/0.991+CW40*0.175/0.991,AD40*0.104+AQ40*0.03+BC40*0.225+BN40*0.128+BY40*0.329+CK40*0.009+CW40*0.175)</f>
        <v>26.1933465367965</v>
      </c>
      <c r="C40" s="15" t="n">
        <f aca="false">AVERAGE(B36:B40)</f>
        <v>25.9767062300682</v>
      </c>
      <c r="D40" s="16" t="n">
        <f aca="false">AVERAGE(B31:B40)</f>
        <v>25.3441429976725</v>
      </c>
      <c r="E40" s="11" t="n">
        <f aca="false">AVERAGE(B21:B40)</f>
        <v>24.042559074327</v>
      </c>
      <c r="F40" s="17"/>
      <c r="G40" s="16" t="n">
        <f aca="false">IF(Y$4=0,MAX(AI40,AV40,BH40,BS40,CD40,DB40),MAX(AI40,AV40,BH40,BS40,CD40,CP40,DB40))</f>
        <v>39.4</v>
      </c>
      <c r="H40" s="18" t="n">
        <f aca="false">IF(Y$4=0,MEDIAN(AJ40,AW40,BI40,BT40,CE40,DC40),MEDIAN(AJ40,AW40,BI40,BT40,CE40,CQ40,DC40))</f>
        <v>23.05</v>
      </c>
      <c r="I40" s="19" t="n">
        <f aca="false">IF(Y$4=0,SUM(AJ40*0.104+AW40*0.03+BI40*0.225+BT40*0.329+CE40*0.009+DC40*0.175),SUM(AJ40*0.104+AW40*0.03+BI40*0.225+BT40*0.329+DC40*0.175))</f>
        <v>22.4334166666667</v>
      </c>
      <c r="J40" s="11" t="n">
        <f aca="false">IF(Y$4=0,MAX(AK40,AX40,BJ40,BU40,CF40,DD40),MAX(AK40,AX40,BJ40,BU40,CF40,CR40,DD40))</f>
        <v>18.7</v>
      </c>
      <c r="K40" s="20" t="n">
        <f aca="false">(G40+J40)/2</f>
        <v>29.05</v>
      </c>
      <c r="AC40" s="1" t="n">
        <v>1890</v>
      </c>
      <c r="AD40" s="11" t="n">
        <v>23.1861111111111</v>
      </c>
      <c r="AE40" s="15" t="n">
        <v>23.9975877700617</v>
      </c>
      <c r="AF40" s="16" t="n">
        <v>24.103700766344</v>
      </c>
      <c r="AG40" s="11" t="n">
        <v>23.5399954051575</v>
      </c>
      <c r="AH40" s="17"/>
      <c r="AI40" s="16" t="n">
        <v>39.4</v>
      </c>
      <c r="AJ40" s="18" t="n">
        <v>23.05</v>
      </c>
      <c r="AK40" s="6" t="n">
        <v>8.9</v>
      </c>
      <c r="AL40" s="6" t="n">
        <v>8.9</v>
      </c>
      <c r="AM40" s="20" t="n">
        <v>24.15</v>
      </c>
      <c r="AN40" s="15"/>
      <c r="AO40" s="15"/>
      <c r="AP40" s="1" t="n">
        <v>1890</v>
      </c>
      <c r="AQ40" s="11" t="n">
        <v>20.06875</v>
      </c>
      <c r="AR40" s="15" t="n">
        <v>19.3328422619048</v>
      </c>
      <c r="AS40" s="16" t="n">
        <v>19.5255183531746</v>
      </c>
      <c r="AT40" s="11" t="n">
        <v>19.410144593254</v>
      </c>
      <c r="AU40" s="17"/>
      <c r="AV40" s="3" t="n">
        <v>36.2</v>
      </c>
      <c r="AW40" s="21" t="n">
        <v>18.7</v>
      </c>
      <c r="AX40" s="6" t="n">
        <v>9.3</v>
      </c>
      <c r="AY40" s="6" t="n">
        <v>10.8</v>
      </c>
      <c r="AZ40" s="20" t="n">
        <v>22.75</v>
      </c>
      <c r="BA40" s="2"/>
      <c r="BB40" s="1" t="n">
        <v>1890</v>
      </c>
      <c r="BC40" s="11" t="n">
        <v>28.3809523809524</v>
      </c>
      <c r="BD40" s="15"/>
      <c r="BE40" s="16"/>
      <c r="BF40" s="11"/>
      <c r="BG40" s="24"/>
      <c r="BH40" s="3" t="n">
        <v>39.1</v>
      </c>
      <c r="BI40" s="18" t="n">
        <v>28.75</v>
      </c>
      <c r="BJ40" s="6" t="n">
        <v>17</v>
      </c>
      <c r="BL40" s="20" t="n">
        <v>28.05</v>
      </c>
      <c r="BM40" s="1" t="n">
        <v>1890</v>
      </c>
      <c r="BN40" s="11" t="n">
        <v>22.1825396825397</v>
      </c>
      <c r="BO40" s="15" t="n">
        <v>21.574578042328</v>
      </c>
      <c r="BP40" s="16" t="n">
        <v>21.2068353174603</v>
      </c>
      <c r="BQ40" s="11" t="n">
        <v>21.0566352513228</v>
      </c>
      <c r="BR40" s="24"/>
      <c r="BS40" s="3" t="n">
        <v>35.1</v>
      </c>
      <c r="BT40" s="18" t="n">
        <v>22.0333333333334</v>
      </c>
      <c r="BU40" s="6" t="n">
        <v>13.8</v>
      </c>
      <c r="BV40" s="20" t="n">
        <v>24.45</v>
      </c>
      <c r="BX40" s="1" t="n">
        <v>1890</v>
      </c>
      <c r="BY40" s="11" t="n">
        <v>25.3189393939394</v>
      </c>
      <c r="BZ40" s="15" t="n">
        <v>25.0572441077441</v>
      </c>
      <c r="CA40" s="16" t="n">
        <v>24.2659567099567</v>
      </c>
      <c r="CB40" s="11"/>
      <c r="CC40" s="17"/>
      <c r="CD40" s="3" t="n">
        <v>38.6</v>
      </c>
      <c r="CE40" s="18" t="n">
        <v>25.8</v>
      </c>
      <c r="CF40" s="6" t="n">
        <v>12.4</v>
      </c>
      <c r="CG40" s="20" t="n">
        <v>25.5</v>
      </c>
      <c r="CH40" s="6"/>
      <c r="CI40" s="2"/>
      <c r="CJ40" s="1" t="n">
        <v>1890</v>
      </c>
      <c r="CK40" s="11" t="n">
        <v>18.0541666666667</v>
      </c>
      <c r="CL40" s="15" t="n">
        <v>17.7466666666667</v>
      </c>
      <c r="CM40" s="16"/>
      <c r="CO40" s="4"/>
      <c r="CP40" s="16" t="n">
        <v>27.9</v>
      </c>
      <c r="CQ40" s="18" t="n">
        <v>17.65</v>
      </c>
      <c r="CR40" s="25" t="n">
        <v>10.7</v>
      </c>
      <c r="CS40" s="20" t="n">
        <v>19.3</v>
      </c>
      <c r="CT40" s="15"/>
      <c r="CU40" s="15"/>
      <c r="CV40" s="1" t="n">
        <v>1890</v>
      </c>
      <c r="CW40" s="11" t="n">
        <v>31.2138888888889</v>
      </c>
      <c r="CX40" s="15" t="n">
        <v>31.5027777777778</v>
      </c>
      <c r="CY40" s="16" t="n">
        <v>31.3834722222222</v>
      </c>
      <c r="CZ40" s="11"/>
      <c r="DA40" s="17"/>
      <c r="DB40" s="16" t="n">
        <v>36.9</v>
      </c>
      <c r="DC40" s="18" t="n">
        <v>32.9</v>
      </c>
      <c r="DD40" s="11" t="n">
        <v>18.7</v>
      </c>
      <c r="DE40" s="20" t="n">
        <v>27.8</v>
      </c>
    </row>
    <row r="41" customFormat="false" ht="12.8" hidden="false" customHeight="false" outlineLevel="0" collapsed="false">
      <c r="A41" s="22"/>
      <c r="B41" s="11" t="n">
        <f aca="false">IF(Y$4=0,AD41*0.104/0.991+AQ41*0.03/0.991+BC41*0.225/0.991+BN41*0.128/0.991+BY41*0.329/0.991+CW41*0.175/0.991,AD41*0.104+AQ41*0.03+BC41*0.225+BN41*0.128+BY41*0.329+CK41*0.009+CW41*0.175)</f>
        <v>26.1541692140151</v>
      </c>
      <c r="C41" s="15" t="n">
        <f aca="false">AVERAGE(B37:B41)</f>
        <v>26.2114894021083</v>
      </c>
      <c r="D41" s="16" t="n">
        <f aca="false">AVERAGE(B32:B41)</f>
        <v>25.495731178008</v>
      </c>
      <c r="E41" s="11" t="n">
        <f aca="false">AVERAGE(B22:B41)</f>
        <v>24.2681720091583</v>
      </c>
      <c r="F41" s="17"/>
      <c r="G41" s="16" t="n">
        <f aca="false">IF(Y$4=0,MAX(AI41,AV41,BH41,BS41,CD41,DB41),MAX(AI41,AV41,BH41,BS41,CD41,CP41,DB41))</f>
        <v>40.6</v>
      </c>
      <c r="H41" s="18" t="n">
        <f aca="false">IF(Y$4=0,MEDIAN(AJ41,AW41,BI41,BT41,CE41,DC41),MEDIAN(AJ41,AW41,BI41,BT41,CE41,CQ41,DC41))</f>
        <v>23.05</v>
      </c>
      <c r="I41" s="19" t="n">
        <f aca="false">IF(Y$4=0,SUM(AJ41*0.104+AW41*0.03+BI41*0.225+BT41*0.329+CE41*0.009+DC41*0.175),SUM(AJ41*0.104+AW41*0.03+BI41*0.225+BT41*0.329+DC41*0.175))</f>
        <v>22.0425</v>
      </c>
      <c r="J41" s="11" t="n">
        <f aca="false">IF(Y$4=0,MAX(AK41,AX41,BJ41,BU41,CF41,DD41),MAX(AK41,AX41,BJ41,BU41,CF41,CR41,DD41))</f>
        <v>17.3</v>
      </c>
      <c r="K41" s="20" t="n">
        <f aca="false">(G41+J41)/2</f>
        <v>28.95</v>
      </c>
      <c r="AC41" s="1" t="n">
        <v>1891</v>
      </c>
      <c r="AD41" s="11" t="n">
        <v>23.435</v>
      </c>
      <c r="AE41" s="15" t="n">
        <v>23.8248192515432</v>
      </c>
      <c r="AF41" s="16" t="n">
        <v>24.0866168016975</v>
      </c>
      <c r="AG41" s="11" t="n">
        <v>23.5886845077216</v>
      </c>
      <c r="AH41" s="17"/>
      <c r="AI41" s="16" t="n">
        <v>36.3</v>
      </c>
      <c r="AJ41" s="18" t="n">
        <v>23.05</v>
      </c>
      <c r="AK41" s="6" t="n">
        <v>10.7</v>
      </c>
      <c r="AL41" s="6" t="n">
        <v>10.7</v>
      </c>
      <c r="AM41" s="20" t="n">
        <v>23.5</v>
      </c>
      <c r="AN41" s="15"/>
      <c r="AO41" s="15"/>
      <c r="AP41" s="1" t="n">
        <v>1891</v>
      </c>
      <c r="AQ41" s="11" t="n">
        <v>19.7958333333333</v>
      </c>
      <c r="AR41" s="15" t="n">
        <v>19.4574851190476</v>
      </c>
      <c r="AS41" s="16" t="n">
        <v>19.5173239087302</v>
      </c>
      <c r="AT41" s="11" t="n">
        <v>19.4230612599206</v>
      </c>
      <c r="AU41" s="17"/>
      <c r="AV41" s="3" t="n">
        <v>35.5</v>
      </c>
      <c r="AW41" s="21" t="n">
        <v>19.3</v>
      </c>
      <c r="AX41" s="6" t="n">
        <v>9.6</v>
      </c>
      <c r="AY41" s="6" t="n">
        <v>11.1</v>
      </c>
      <c r="AZ41" s="20" t="n">
        <v>22.55</v>
      </c>
      <c r="BA41" s="2"/>
      <c r="BB41" s="1" t="n">
        <v>1891</v>
      </c>
      <c r="BC41" s="11" t="n">
        <v>28.4182291666667</v>
      </c>
      <c r="BD41" s="15" t="n">
        <v>28.2820181277056</v>
      </c>
      <c r="BE41" s="16"/>
      <c r="BF41" s="11"/>
      <c r="BG41" s="24"/>
      <c r="BH41" s="3" t="n">
        <v>40</v>
      </c>
      <c r="BI41" s="18" t="n">
        <v>28.75</v>
      </c>
      <c r="BJ41" s="6" t="n">
        <v>17.3</v>
      </c>
      <c r="BL41" s="20" t="n">
        <v>28.65</v>
      </c>
      <c r="BM41" s="1" t="n">
        <v>1891</v>
      </c>
      <c r="BN41" s="11" t="n">
        <v>21.6416666666667</v>
      </c>
      <c r="BO41" s="15" t="n">
        <v>21.7102447089947</v>
      </c>
      <c r="BP41" s="16" t="n">
        <v>21.3026686507937</v>
      </c>
      <c r="BQ41" s="11" t="n">
        <v>21.0652463624339</v>
      </c>
      <c r="BR41" s="24"/>
      <c r="BS41" s="3" t="n">
        <v>34.5</v>
      </c>
      <c r="BT41" s="18" t="n">
        <v>20.95</v>
      </c>
      <c r="BU41" s="6" t="n">
        <v>13.8</v>
      </c>
      <c r="BV41" s="20" t="n">
        <v>24.15</v>
      </c>
      <c r="BX41" s="1" t="n">
        <v>1891</v>
      </c>
      <c r="BY41" s="11" t="n">
        <v>25.6265151515151</v>
      </c>
      <c r="BZ41" s="15" t="n">
        <v>25.3741212121212</v>
      </c>
      <c r="CA41" s="16" t="n">
        <v>24.4484296536797</v>
      </c>
      <c r="CB41" s="11"/>
      <c r="CC41" s="17"/>
      <c r="CD41" s="3" t="n">
        <v>36.9</v>
      </c>
      <c r="CE41" s="18" t="n">
        <v>25.1</v>
      </c>
      <c r="CF41" s="6" t="n">
        <v>14.9</v>
      </c>
      <c r="CG41" s="20" t="n">
        <v>25.9</v>
      </c>
      <c r="CH41" s="6"/>
      <c r="CI41" s="2"/>
      <c r="CJ41" s="1" t="n">
        <v>1891</v>
      </c>
      <c r="CK41" s="11" t="n">
        <v>18.0541666666667</v>
      </c>
      <c r="CL41" s="15" t="n">
        <v>17.92</v>
      </c>
      <c r="CM41" s="16"/>
      <c r="CO41" s="4"/>
      <c r="CP41" s="16" t="n">
        <v>25.9</v>
      </c>
      <c r="CQ41" s="18" t="n">
        <v>17.3</v>
      </c>
      <c r="CR41" s="25" t="n">
        <v>11.7</v>
      </c>
      <c r="CS41" s="20" t="n">
        <v>18.8</v>
      </c>
      <c r="CT41" s="15"/>
      <c r="CU41" s="15"/>
      <c r="CV41" s="1" t="n">
        <v>1891</v>
      </c>
      <c r="CW41" s="11" t="n">
        <v>30.6583333333333</v>
      </c>
      <c r="CX41" s="15" t="n">
        <v>31.3377777777778</v>
      </c>
      <c r="CY41" s="16" t="n">
        <v>31.3959722222222</v>
      </c>
      <c r="CZ41" s="11"/>
      <c r="DA41" s="17"/>
      <c r="DB41" s="16" t="n">
        <v>40.6</v>
      </c>
      <c r="DC41" s="18" t="n">
        <v>32.6</v>
      </c>
      <c r="DD41" s="11" t="n">
        <v>17</v>
      </c>
      <c r="DE41" s="20" t="n">
        <v>28.8</v>
      </c>
    </row>
    <row r="42" customFormat="false" ht="12.8" hidden="false" customHeight="false" outlineLevel="0" collapsed="false">
      <c r="A42" s="22"/>
      <c r="B42" s="11" t="n">
        <f aca="false">IF(Y$4=0,AD42*0.104/0.991+AQ42*0.03/0.991+BC42*0.225/0.991+BN42*0.128/0.991+BY42*0.329/0.991+CW42*0.175/0.991,AD42*0.104+AQ42*0.03+BC42*0.225+BN42*0.128+BY42*0.329+CK42*0.009+CW42*0.175)</f>
        <v>26.9051430151515</v>
      </c>
      <c r="C42" s="15" t="n">
        <f aca="false">AVERAGE(B38:B42)</f>
        <v>26.6263346496172</v>
      </c>
      <c r="D42" s="16" t="n">
        <f aca="false">AVERAGE(B33:B42)</f>
        <v>25.7141780416545</v>
      </c>
      <c r="E42" s="11" t="n">
        <f aca="false">AVERAGE(B23:B42)</f>
        <v>24.5476795840041</v>
      </c>
      <c r="F42" s="17"/>
      <c r="G42" s="16" t="n">
        <f aca="false">IF(Y$4=0,MAX(AI42,AV42,BH42,BS42,CD42,DB42),MAX(AI42,AV42,BH42,BS42,CD42,CP42,DB42))</f>
        <v>41.6</v>
      </c>
      <c r="H42" s="18" t="n">
        <f aca="false">IF(Y$4=0,MEDIAN(AJ42,AW42,BI42,BT42,CE42,DC42),MEDIAN(AJ42,AW42,BI42,BT42,CE42,CQ42,DC42))</f>
        <v>23.4</v>
      </c>
      <c r="I42" s="19" t="n">
        <f aca="false">IF(Y$4=0,SUM(AJ42*0.104+AW42*0.03+BI42*0.225+BT42*0.329+CE42*0.009+DC42*0.175),SUM(AJ42*0.104+AW42*0.03+BI42*0.225+BT42*0.329+DC42*0.175))</f>
        <v>22.472475</v>
      </c>
      <c r="J42" s="11" t="n">
        <f aca="false">IF(Y$4=0,MAX(AK42,AX42,BJ42,BU42,CF42,DD42),MAX(AK42,AX42,BJ42,BU42,CF42,CR42,DD42))</f>
        <v>20.9</v>
      </c>
      <c r="K42" s="20" t="n">
        <f aca="false">(G42+J42)/2</f>
        <v>31.25</v>
      </c>
      <c r="AC42" s="1" t="n">
        <v>1892</v>
      </c>
      <c r="AD42" s="11" t="n">
        <v>23.876</v>
      </c>
      <c r="AE42" s="15" t="n">
        <v>23.9158757330247</v>
      </c>
      <c r="AF42" s="16" t="n">
        <v>24.0300964313272</v>
      </c>
      <c r="AG42" s="11" t="n">
        <v>23.6705293795165</v>
      </c>
      <c r="AH42" s="17"/>
      <c r="AI42" s="16" t="n">
        <v>41.6</v>
      </c>
      <c r="AJ42" s="18" t="n">
        <v>23.4</v>
      </c>
      <c r="AK42" s="6" t="n">
        <v>10.4</v>
      </c>
      <c r="AL42" s="6" t="n">
        <v>10.4</v>
      </c>
      <c r="AM42" s="20" t="n">
        <v>26</v>
      </c>
      <c r="AN42" s="15"/>
      <c r="AO42" s="15"/>
      <c r="AP42" s="1" t="n">
        <v>1892</v>
      </c>
      <c r="AQ42" s="11" t="n">
        <v>20.0388888888889</v>
      </c>
      <c r="AR42" s="15" t="n">
        <v>19.7414533730159</v>
      </c>
      <c r="AS42" s="16" t="n">
        <v>19.5304489087302</v>
      </c>
      <c r="AT42" s="11" t="n">
        <v>19.4587557043651</v>
      </c>
      <c r="AU42" s="17"/>
      <c r="AV42" s="3" t="n">
        <v>38.7</v>
      </c>
      <c r="AW42" s="21" t="n">
        <v>19.4</v>
      </c>
      <c r="AX42" s="6" t="n">
        <v>9.6</v>
      </c>
      <c r="AY42" s="6" t="n">
        <v>10.7</v>
      </c>
      <c r="AZ42" s="20" t="n">
        <v>24.15</v>
      </c>
      <c r="BA42" s="2"/>
      <c r="BB42" s="1" t="n">
        <v>1892</v>
      </c>
      <c r="BC42" s="11" t="n">
        <v>30.2981481481482</v>
      </c>
      <c r="BD42" s="15" t="n">
        <v>29.4383144240019</v>
      </c>
      <c r="BE42" s="16"/>
      <c r="BF42" s="11"/>
      <c r="BG42" s="24"/>
      <c r="BH42" s="3" t="n">
        <v>40.8</v>
      </c>
      <c r="BI42" s="18" t="n">
        <v>30.475</v>
      </c>
      <c r="BJ42" s="6" t="n">
        <v>19.2</v>
      </c>
      <c r="BL42" s="20" t="n">
        <v>30</v>
      </c>
      <c r="BM42" s="1" t="n">
        <v>1892</v>
      </c>
      <c r="BN42" s="11" t="n">
        <v>20.9432291666667</v>
      </c>
      <c r="BO42" s="15" t="n">
        <v>21.7269460978836</v>
      </c>
      <c r="BP42" s="16" t="n">
        <v>21.2917137896825</v>
      </c>
      <c r="BQ42" s="11" t="n">
        <v>21.0608800429894</v>
      </c>
      <c r="BR42" s="24"/>
      <c r="BS42" s="3" t="n">
        <v>37.7</v>
      </c>
      <c r="BT42" s="18" t="n">
        <v>20</v>
      </c>
      <c r="BU42" s="6" t="n">
        <v>12.9</v>
      </c>
      <c r="BV42" s="20" t="n">
        <v>25.3</v>
      </c>
      <c r="BX42" s="1" t="n">
        <v>1892</v>
      </c>
      <c r="BY42" s="11" t="n">
        <v>25.8234848484848</v>
      </c>
      <c r="BZ42" s="15" t="n">
        <v>25.6601515151515</v>
      </c>
      <c r="CA42" s="16" t="n">
        <v>24.6968495670996</v>
      </c>
      <c r="CB42" s="11"/>
      <c r="CC42" s="17"/>
      <c r="CD42" s="3" t="n">
        <v>37.9</v>
      </c>
      <c r="CE42" s="18" t="n">
        <v>25.3</v>
      </c>
      <c r="CF42" s="6" t="n">
        <v>15.2</v>
      </c>
      <c r="CG42" s="20" t="n">
        <v>26.55</v>
      </c>
      <c r="CH42" s="6"/>
      <c r="CI42" s="2"/>
      <c r="CJ42" s="1" t="n">
        <v>1892</v>
      </c>
      <c r="CK42" s="11" t="n">
        <v>17.8638888888889</v>
      </c>
      <c r="CL42" s="15" t="n">
        <v>17.9252777777778</v>
      </c>
      <c r="CM42" s="16" t="n">
        <v>17.5463888888889</v>
      </c>
      <c r="CO42" s="4"/>
      <c r="CP42" s="16" t="n">
        <v>25.5</v>
      </c>
      <c r="CQ42" s="18" t="n">
        <v>17.6083333333333</v>
      </c>
      <c r="CR42" s="25" t="n">
        <v>11.7</v>
      </c>
      <c r="CS42" s="20" t="n">
        <v>18.6</v>
      </c>
      <c r="CT42" s="15"/>
      <c r="CU42" s="15"/>
      <c r="CV42" s="1" t="n">
        <v>1892</v>
      </c>
      <c r="CW42" s="11" t="n">
        <v>32.3791666666667</v>
      </c>
      <c r="CX42" s="15" t="n">
        <v>31.6494444444444</v>
      </c>
      <c r="CY42" s="16" t="n">
        <v>31.5347222222222</v>
      </c>
      <c r="CZ42" s="11"/>
      <c r="DA42" s="17"/>
      <c r="DB42" s="16" t="n">
        <v>39.1</v>
      </c>
      <c r="DC42" s="18" t="n">
        <v>34.4</v>
      </c>
      <c r="DD42" s="11" t="n">
        <v>20.9</v>
      </c>
      <c r="DE42" s="20" t="n">
        <v>30</v>
      </c>
    </row>
    <row r="43" customFormat="false" ht="12.8" hidden="false" customHeight="false" outlineLevel="0" collapsed="false">
      <c r="A43" s="22"/>
      <c r="B43" s="11" t="n">
        <f aca="false">IF(Y$4=0,AD43*0.104/0.991+AQ43*0.03/0.991+BC43*0.225/0.991+BN43*0.128/0.991+BY43*0.329/0.991+CW43*0.175/0.991,AD43*0.104+AQ43*0.03+BC43*0.225+BN43*0.128+BY43*0.329+CK43*0.009+CW43*0.175)</f>
        <v>26.4597757917638</v>
      </c>
      <c r="C43" s="15" t="n">
        <f aca="false">AVERAGE(B39:B43)</f>
        <v>26.5205013568917</v>
      </c>
      <c r="D43" s="16" t="n">
        <f aca="false">AVERAGE(B34:B43)</f>
        <v>25.8879327414999</v>
      </c>
      <c r="E43" s="11" t="n">
        <f aca="false">AVERAGE(B24:B43)</f>
        <v>24.802017786937</v>
      </c>
      <c r="F43" s="17"/>
      <c r="G43" s="16" t="n">
        <f aca="false">IF(Y$4=0,MAX(AI43,AV43,BH43,BS43,CD43,DB43),MAX(AI43,AV43,BH43,BS43,CD43,CP43,DB43))</f>
        <v>39.4</v>
      </c>
      <c r="H43" s="18" t="n">
        <f aca="false">IF(Y$4=0,MEDIAN(AJ43,AW43,BI43,BT43,CE43,DC43),MEDIAN(AJ43,AW43,BI43,BT43,CE43,CQ43,DC43))</f>
        <v>23.5</v>
      </c>
      <c r="I43" s="19" t="n">
        <f aca="false">IF(Y$4=0,SUM(AJ43*0.104+AW43*0.03+BI43*0.225+BT43*0.329+CE43*0.009+DC43*0.175),SUM(AJ43*0.104+AW43*0.03+BI43*0.225+BT43*0.329+DC43*0.175))</f>
        <v>22.3209</v>
      </c>
      <c r="J43" s="11" t="n">
        <f aca="false">IF(Y$4=0,MAX(AK43,AX43,BJ43,BU43,CF43,DD43),MAX(AK43,AX43,BJ43,BU43,CF43,CR43,DD43))</f>
        <v>17.7</v>
      </c>
      <c r="K43" s="20" t="n">
        <f aca="false">(G43+J43)/2</f>
        <v>28.55</v>
      </c>
      <c r="AC43" s="1" t="n">
        <v>1893</v>
      </c>
      <c r="AD43" s="11" t="n">
        <v>23.5363333333333</v>
      </c>
      <c r="AE43" s="15" t="n">
        <v>23.6493972222222</v>
      </c>
      <c r="AF43" s="16" t="n">
        <v>24.0075839313272</v>
      </c>
      <c r="AG43" s="11" t="n">
        <v>23.7360682684054</v>
      </c>
      <c r="AH43" s="17"/>
      <c r="AI43" s="16" t="n">
        <v>38</v>
      </c>
      <c r="AJ43" s="18" t="n">
        <v>23.5</v>
      </c>
      <c r="AK43" s="6" t="n">
        <v>10.6</v>
      </c>
      <c r="AL43" s="6" t="n">
        <v>10.6</v>
      </c>
      <c r="AM43" s="20" t="n">
        <v>24.3</v>
      </c>
      <c r="AN43" s="15"/>
      <c r="AO43" s="15"/>
      <c r="AP43" s="1" t="n">
        <v>1893</v>
      </c>
      <c r="AQ43" s="11" t="n">
        <v>19.8828703703704</v>
      </c>
      <c r="AR43" s="15" t="n">
        <v>19.9277893518519</v>
      </c>
      <c r="AS43" s="16" t="n">
        <v>19.5531803902116</v>
      </c>
      <c r="AT43" s="11" t="n">
        <v>19.4689408895503</v>
      </c>
      <c r="AU43" s="17"/>
      <c r="AV43" s="3" t="n">
        <v>36</v>
      </c>
      <c r="AW43" s="21" t="n">
        <v>19.1</v>
      </c>
      <c r="AX43" s="6" t="n">
        <v>9.2</v>
      </c>
      <c r="AY43" s="6" t="n">
        <v>10.9</v>
      </c>
      <c r="AZ43" s="20" t="n">
        <v>22.6</v>
      </c>
      <c r="BA43" s="2"/>
      <c r="BB43" s="1" t="n">
        <v>1893</v>
      </c>
      <c r="BC43" s="11" t="n">
        <v>29.8525641025641</v>
      </c>
      <c r="BD43" s="15" t="n">
        <v>29.4456454263329</v>
      </c>
      <c r="BE43" s="16"/>
      <c r="BF43" s="11"/>
      <c r="BG43" s="24"/>
      <c r="BH43" s="3" t="n">
        <v>39.4</v>
      </c>
      <c r="BI43" s="18" t="n">
        <v>30.1</v>
      </c>
      <c r="BJ43" s="6" t="n">
        <v>16.4</v>
      </c>
      <c r="BL43" s="20" t="n">
        <v>27.9</v>
      </c>
      <c r="BM43" s="1" t="n">
        <v>1893</v>
      </c>
      <c r="BN43" s="11" t="n">
        <v>21.0399305555556</v>
      </c>
      <c r="BO43" s="15" t="n">
        <v>21.5943303571429</v>
      </c>
      <c r="BP43" s="16" t="n">
        <v>21.2837161044974</v>
      </c>
      <c r="BQ43" s="11" t="n">
        <v>21.0590108300265</v>
      </c>
      <c r="BR43" s="24"/>
      <c r="BS43" s="3" t="n">
        <v>36.8</v>
      </c>
      <c r="BT43" s="18" t="n">
        <v>20.35</v>
      </c>
      <c r="BU43" s="6" t="n">
        <v>13.1</v>
      </c>
      <c r="BV43" s="20" t="n">
        <v>24.95</v>
      </c>
      <c r="BX43" s="1" t="n">
        <v>1893</v>
      </c>
      <c r="BY43" s="11" t="n">
        <v>25.3992424242424</v>
      </c>
      <c r="BZ43" s="15" t="n">
        <v>25.5080303030303</v>
      </c>
      <c r="CA43" s="16" t="n">
        <v>24.9141547619048</v>
      </c>
      <c r="CB43" s="11"/>
      <c r="CC43" s="17"/>
      <c r="CD43" s="3" t="n">
        <v>37.1</v>
      </c>
      <c r="CE43" s="18" t="n">
        <v>25.2</v>
      </c>
      <c r="CF43" s="6" t="n">
        <v>15</v>
      </c>
      <c r="CG43" s="20" t="n">
        <v>26.05</v>
      </c>
      <c r="CH43" s="6"/>
      <c r="CI43" s="2"/>
      <c r="CJ43" s="1" t="n">
        <v>1893</v>
      </c>
      <c r="CK43" s="11" t="n">
        <v>18</v>
      </c>
      <c r="CL43" s="15" t="n">
        <v>17.9727777777778</v>
      </c>
      <c r="CM43" s="16" t="n">
        <v>17.6422222222222</v>
      </c>
      <c r="CO43" s="4"/>
      <c r="CP43" s="16" t="n">
        <v>25.6</v>
      </c>
      <c r="CQ43" s="18" t="n">
        <v>18.8</v>
      </c>
      <c r="CR43" s="25" t="n">
        <v>10.9</v>
      </c>
      <c r="CS43" s="20" t="n">
        <v>18.25</v>
      </c>
      <c r="CT43" s="15"/>
      <c r="CU43" s="15"/>
      <c r="CV43" s="1" t="n">
        <v>1893</v>
      </c>
      <c r="CW43" s="11" t="n">
        <v>31.3555555555556</v>
      </c>
      <c r="CX43" s="15" t="n">
        <v>31.5422222222222</v>
      </c>
      <c r="CY43" s="16" t="n">
        <v>31.4698611111111</v>
      </c>
      <c r="CZ43" s="11"/>
      <c r="DA43" s="17"/>
      <c r="DB43" s="16" t="n">
        <v>38.9</v>
      </c>
      <c r="DC43" s="18" t="n">
        <v>33.35</v>
      </c>
      <c r="DD43" s="11" t="n">
        <v>17.7</v>
      </c>
      <c r="DE43" s="20" t="n">
        <v>28.3</v>
      </c>
    </row>
    <row r="44" customFormat="false" ht="12.8" hidden="false" customHeight="false" outlineLevel="0" collapsed="false">
      <c r="A44" s="22"/>
      <c r="B44" s="11" t="n">
        <f aca="false">IF(Y$4=0,AD44*0.104/0.991+AQ44*0.03/0.991+BC44*0.225/0.991+BN44*0.128/0.991+BY44*0.329/0.991+CW44*0.175/0.991,AD44*0.104+AQ44*0.03+BC44*0.225+BN44*0.128+BY44*0.329+CK44*0.009+CW44*0.175)</f>
        <v>26.0926583994709</v>
      </c>
      <c r="C44" s="15" t="n">
        <f aca="false">AVERAGE(B40:B44)</f>
        <v>26.3610185914396</v>
      </c>
      <c r="D44" s="16" t="n">
        <f aca="false">AVERAGE(B35:B44)</f>
        <v>26.0382770760707</v>
      </c>
      <c r="E44" s="11" t="n">
        <f aca="false">AVERAGE(B25:B44)</f>
        <v>25.0672572634909</v>
      </c>
      <c r="F44" s="17"/>
      <c r="G44" s="16" t="n">
        <f aca="false">IF(Y$4=0,MAX(AI44,AV44,BH44,BS44,CD44,DB44),MAX(AI44,AV44,BH44,BS44,CD44,CP44,DB44))</f>
        <v>39.4</v>
      </c>
      <c r="H44" s="18" t="n">
        <f aca="false">IF(Y$4=0,MEDIAN(AJ44,AW44,BI44,BT44,CE44,DC44),MEDIAN(AJ44,AW44,BI44,BT44,CE44,CQ44,DC44))</f>
        <v>23.5</v>
      </c>
      <c r="I44" s="19" t="n">
        <f aca="false">IF(Y$4=0,SUM(AJ44*0.104+AW44*0.03+BI44*0.225+BT44*0.329+CE44*0.009+DC44*0.175),SUM(AJ44*0.104+AW44*0.03+BI44*0.225+BT44*0.329+DC44*0.175))</f>
        <v>21.7080333333333</v>
      </c>
      <c r="J44" s="11" t="n">
        <f aca="false">IF(Y$4=0,MAX(AK44,AX44,BJ44,BU44,CF44,DD44),MAX(AK44,AX44,BJ44,BU44,CF44,CR44,DD44))</f>
        <v>19.3</v>
      </c>
      <c r="K44" s="20" t="n">
        <f aca="false">(G44+J44)/2</f>
        <v>29.35</v>
      </c>
      <c r="AC44" s="1" t="n">
        <v>1894</v>
      </c>
      <c r="AD44" s="11" t="n">
        <v>23.2692307692308</v>
      </c>
      <c r="AE44" s="15" t="n">
        <v>23.460535042735</v>
      </c>
      <c r="AF44" s="16" t="n">
        <v>23.8770764526947</v>
      </c>
      <c r="AG44" s="11" t="n">
        <v>23.7843974283947</v>
      </c>
      <c r="AH44" s="17"/>
      <c r="AI44" s="16" t="n">
        <v>37.2</v>
      </c>
      <c r="AJ44" s="18" t="n">
        <v>23.5</v>
      </c>
      <c r="AK44" s="6" t="n">
        <v>9.4</v>
      </c>
      <c r="AL44" s="6" t="n">
        <v>9.4</v>
      </c>
      <c r="AM44" s="20" t="n">
        <v>23.3</v>
      </c>
      <c r="AN44" s="15"/>
      <c r="AO44" s="15"/>
      <c r="AP44" s="1" t="n">
        <v>1894</v>
      </c>
      <c r="AQ44" s="11" t="n">
        <v>19.937962962963</v>
      </c>
      <c r="AR44" s="15" t="n">
        <v>19.9448611111111</v>
      </c>
      <c r="AS44" s="16" t="n">
        <v>19.5916989087302</v>
      </c>
      <c r="AT44" s="11" t="n">
        <v>19.5187557043651</v>
      </c>
      <c r="AU44" s="17"/>
      <c r="AV44" s="3" t="n">
        <v>34.2</v>
      </c>
      <c r="AW44" s="21" t="n">
        <v>19.4</v>
      </c>
      <c r="AX44" s="6" t="n">
        <v>8.3</v>
      </c>
      <c r="AY44" s="6" t="n">
        <v>10.8</v>
      </c>
      <c r="AZ44" s="20" t="n">
        <v>21.25</v>
      </c>
      <c r="BA44" s="2"/>
      <c r="BB44" s="1" t="n">
        <v>1894</v>
      </c>
      <c r="BC44" s="11" t="n">
        <v>28.2877976190476</v>
      </c>
      <c r="BD44" s="15" t="n">
        <v>29.0475382834758</v>
      </c>
      <c r="BE44" s="16"/>
      <c r="BF44" s="11"/>
      <c r="BG44" s="24"/>
      <c r="BH44" s="3" t="n">
        <v>39.4</v>
      </c>
      <c r="BI44" s="18" t="n">
        <v>28.2</v>
      </c>
      <c r="BJ44" s="6" t="n">
        <v>17.7</v>
      </c>
      <c r="BL44" s="20" t="n">
        <v>28.55</v>
      </c>
      <c r="BM44" s="1" t="n">
        <v>1894</v>
      </c>
      <c r="BN44" s="11" t="n">
        <v>20.9835069444444</v>
      </c>
      <c r="BO44" s="15" t="n">
        <v>21.3581746031746</v>
      </c>
      <c r="BP44" s="16" t="n">
        <v>21.3134556878307</v>
      </c>
      <c r="BQ44" s="11" t="n">
        <v>21.1086954365079</v>
      </c>
      <c r="BR44" s="24"/>
      <c r="BS44" s="3" t="n">
        <v>35.4</v>
      </c>
      <c r="BT44" s="18" t="n">
        <v>20.7166666666667</v>
      </c>
      <c r="BU44" s="6" t="n">
        <v>12.8</v>
      </c>
      <c r="BV44" s="20" t="n">
        <v>24.1</v>
      </c>
      <c r="BX44" s="1" t="n">
        <v>1894</v>
      </c>
      <c r="BY44" s="11" t="n">
        <v>26.2696759259259</v>
      </c>
      <c r="BZ44" s="15" t="n">
        <v>25.6875715488215</v>
      </c>
      <c r="CA44" s="16" t="n">
        <v>25.2308842592593</v>
      </c>
      <c r="CB44" s="11"/>
      <c r="CC44" s="17"/>
      <c r="CD44" s="3" t="n">
        <v>37.1</v>
      </c>
      <c r="CE44" s="18" t="n">
        <v>26.5</v>
      </c>
      <c r="CF44" s="6" t="n">
        <v>15.7</v>
      </c>
      <c r="CG44" s="20" t="n">
        <v>26.4</v>
      </c>
      <c r="CH44" s="6"/>
      <c r="CI44" s="2"/>
      <c r="CJ44" s="1" t="n">
        <v>1894</v>
      </c>
      <c r="CK44" s="11" t="n">
        <v>18.0833333333333</v>
      </c>
      <c r="CL44" s="15" t="n">
        <v>18.0111111111111</v>
      </c>
      <c r="CM44" s="16" t="n">
        <v>17.7955555555556</v>
      </c>
      <c r="CN44" s="11"/>
      <c r="CO44" s="17"/>
      <c r="CP44" s="16" t="n">
        <v>26.7</v>
      </c>
      <c r="CQ44" s="18" t="n">
        <v>19.1</v>
      </c>
      <c r="CR44" s="25" t="n">
        <v>11</v>
      </c>
      <c r="CS44" s="20" t="n">
        <v>18.85</v>
      </c>
      <c r="CT44" s="15"/>
      <c r="CU44" s="15"/>
      <c r="CV44" s="1" t="n">
        <v>1894</v>
      </c>
      <c r="CW44" s="11" t="n">
        <v>29.8194444444444</v>
      </c>
      <c r="CX44" s="15" t="n">
        <v>31.0852777777778</v>
      </c>
      <c r="CY44" s="16" t="n">
        <v>31.2993055555555</v>
      </c>
      <c r="CZ44" s="11"/>
      <c r="DA44" s="17"/>
      <c r="DB44" s="16" t="n">
        <v>37.2</v>
      </c>
      <c r="DC44" s="18" t="n">
        <v>31.55</v>
      </c>
      <c r="DD44" s="11" t="n">
        <v>19.3</v>
      </c>
      <c r="DE44" s="20" t="n">
        <v>28.25</v>
      </c>
    </row>
    <row r="45" customFormat="false" ht="12.8" hidden="false" customHeight="false" outlineLevel="0" collapsed="false">
      <c r="A45" s="22" t="n">
        <f aca="false">A40+5</f>
        <v>1895</v>
      </c>
      <c r="B45" s="11" t="n">
        <f aca="false">IF(Y$4=0,AD45*0.104/0.991+AQ45*0.03/0.991+BC45*0.225/0.991+BN45*0.128/0.991+BY45*0.329/0.991+CW45*0.175/0.991,AD45*0.104+AQ45*0.03+BC45*0.225+BN45*0.128+BY45*0.329+CK45*0.009+CW45*0.175)</f>
        <v>26.4420120726496</v>
      </c>
      <c r="C45" s="15" t="n">
        <f aca="false">AVERAGE(B41:B45)</f>
        <v>26.4107516986102</v>
      </c>
      <c r="D45" s="16" t="n">
        <f aca="false">AVERAGE(B36:B45)</f>
        <v>26.1937289643392</v>
      </c>
      <c r="E45" s="11" t="n">
        <f aca="false">AVERAGE(B26:B45)</f>
        <v>25.3176021419326</v>
      </c>
      <c r="F45" s="17"/>
      <c r="G45" s="16" t="n">
        <f aca="false">IF(Y$4=0,MAX(AI45,AV45,BH45,BS45,CD45,DB45),MAX(AI45,AV45,BH45,BS45,CD45,CP45,DB45))</f>
        <v>41.2</v>
      </c>
      <c r="H45" s="18" t="n">
        <f aca="false">IF(Y$4=0,MEDIAN(AJ45,AW45,BI45,BT45,CE45,DC45),MEDIAN(AJ45,AW45,BI45,BT45,CE45,CQ45,DC45))</f>
        <v>24.35</v>
      </c>
      <c r="I45" s="19" t="n">
        <f aca="false">IF(Y$4=0,SUM(AJ45*0.104+AW45*0.03+BI45*0.225+BT45*0.329+CE45*0.009+DC45*0.175),SUM(AJ45*0.104+AW45*0.03+BI45*0.225+BT45*0.329+DC45*0.175))</f>
        <v>22.28665</v>
      </c>
      <c r="J45" s="11" t="n">
        <f aca="false">IF(Y$4=0,MAX(AK45,AX45,BJ45,BU45,CF45,DD45),MAX(AK45,AX45,BJ45,BU45,CF45,CR45,DD45))</f>
        <v>16.3</v>
      </c>
      <c r="K45" s="20" t="n">
        <f aca="false">(G45+J45)/2</f>
        <v>28.75</v>
      </c>
      <c r="AC45" s="1" t="n">
        <v>1895</v>
      </c>
      <c r="AD45" s="11" t="n">
        <v>24.0705128205128</v>
      </c>
      <c r="AE45" s="15" t="n">
        <v>23.6374153846154</v>
      </c>
      <c r="AF45" s="16" t="n">
        <v>23.8175015773386</v>
      </c>
      <c r="AG45" s="11" t="n">
        <v>23.8493119583093</v>
      </c>
      <c r="AH45" s="17"/>
      <c r="AI45" s="16" t="n">
        <v>36.3</v>
      </c>
      <c r="AJ45" s="18" t="n">
        <v>24.35</v>
      </c>
      <c r="AK45" s="6" t="n">
        <v>8.8</v>
      </c>
      <c r="AL45" s="6" t="n">
        <v>8.8</v>
      </c>
      <c r="AM45" s="20" t="n">
        <v>22.55</v>
      </c>
      <c r="AN45" s="15"/>
      <c r="AO45" s="15"/>
      <c r="AP45" s="1" t="n">
        <v>1895</v>
      </c>
      <c r="AQ45" s="11" t="n">
        <v>20.2712962962963</v>
      </c>
      <c r="AR45" s="15" t="n">
        <v>19.9853703703704</v>
      </c>
      <c r="AS45" s="16" t="n">
        <v>19.6591063161376</v>
      </c>
      <c r="AT45" s="11" t="n">
        <v>19.5823205191799</v>
      </c>
      <c r="AU45" s="17"/>
      <c r="AV45" s="3" t="n">
        <v>33.3</v>
      </c>
      <c r="AW45" s="21" t="n">
        <v>19.8</v>
      </c>
      <c r="AX45" s="6" t="n">
        <v>9.05</v>
      </c>
      <c r="AY45" s="6" t="n">
        <v>10.8</v>
      </c>
      <c r="AZ45" s="20" t="n">
        <v>21.175</v>
      </c>
      <c r="BA45" s="2"/>
      <c r="BB45" s="1" t="n">
        <v>1895</v>
      </c>
      <c r="BC45" s="11" t="n">
        <v>29.1197222222222</v>
      </c>
      <c r="BD45" s="15" t="n">
        <v>29.1952922517298</v>
      </c>
      <c r="BE45" s="16"/>
      <c r="BF45" s="11"/>
      <c r="BG45" s="24"/>
      <c r="BH45" s="3" t="n">
        <v>39.6</v>
      </c>
      <c r="BI45" s="18" t="n">
        <v>29.6</v>
      </c>
      <c r="BJ45" s="6" t="n">
        <v>16.1</v>
      </c>
      <c r="BL45" s="20" t="n">
        <v>27.85</v>
      </c>
      <c r="BM45" s="1" t="n">
        <v>1895</v>
      </c>
      <c r="BN45" s="11" t="n">
        <v>21.4166666666667</v>
      </c>
      <c r="BO45" s="15" t="n">
        <v>21.205</v>
      </c>
      <c r="BP45" s="16" t="n">
        <v>21.389789021164</v>
      </c>
      <c r="BQ45" s="11" t="n">
        <v>21.133556547619</v>
      </c>
      <c r="BR45" s="24"/>
      <c r="BS45" s="3" t="n">
        <v>35.7</v>
      </c>
      <c r="BT45" s="18" t="n">
        <v>21</v>
      </c>
      <c r="BU45" s="6" t="n">
        <v>12.5</v>
      </c>
      <c r="BV45" s="20" t="n">
        <v>24.1</v>
      </c>
      <c r="BX45" s="1" t="n">
        <v>1895</v>
      </c>
      <c r="BY45" s="11" t="n">
        <v>26.2318376068376</v>
      </c>
      <c r="BZ45" s="15" t="n">
        <v>25.8701511914012</v>
      </c>
      <c r="CA45" s="16" t="n">
        <v>25.4636976495726</v>
      </c>
      <c r="CB45" s="11" t="n">
        <v>24.6799605972731</v>
      </c>
      <c r="CC45" s="17"/>
      <c r="CD45" s="3" t="n">
        <v>41.2</v>
      </c>
      <c r="CE45" s="18" t="n">
        <v>26.275</v>
      </c>
      <c r="CF45" s="6" t="n">
        <v>15.3</v>
      </c>
      <c r="CG45" s="20" t="n">
        <v>28.25</v>
      </c>
      <c r="CH45" s="6"/>
      <c r="CI45" s="2"/>
      <c r="CJ45" s="1" t="n">
        <v>1895</v>
      </c>
      <c r="CK45" s="11" t="n">
        <v>17.3898148148148</v>
      </c>
      <c r="CL45" s="15" t="n">
        <v>17.8782407407407</v>
      </c>
      <c r="CM45" s="16" t="n">
        <v>17.8124537037037</v>
      </c>
      <c r="CN45" s="11"/>
      <c r="CO45" s="17"/>
      <c r="CP45" s="16" t="n">
        <v>26.4</v>
      </c>
      <c r="CQ45" s="18" t="n">
        <v>17.95</v>
      </c>
      <c r="CR45" s="25" t="n">
        <v>10.3</v>
      </c>
      <c r="CS45" s="20" t="n">
        <v>18.35</v>
      </c>
      <c r="CT45" s="15"/>
      <c r="CU45" s="15"/>
      <c r="CV45" s="1" t="n">
        <v>1895</v>
      </c>
      <c r="CW45" s="11" t="n">
        <v>30.0027777777778</v>
      </c>
      <c r="CX45" s="15" t="n">
        <v>30.8430555555556</v>
      </c>
      <c r="CY45" s="16" t="n">
        <v>31.1729166666667</v>
      </c>
      <c r="CZ45" s="11"/>
      <c r="DA45" s="17"/>
      <c r="DB45" s="16" t="n">
        <v>39.7</v>
      </c>
      <c r="DC45" s="18" t="n">
        <v>31.95</v>
      </c>
      <c r="DD45" s="11" t="n">
        <v>16.3</v>
      </c>
      <c r="DE45" s="20" t="n">
        <v>28</v>
      </c>
    </row>
    <row r="46" customFormat="false" ht="12.8" hidden="false" customHeight="false" outlineLevel="0" collapsed="false">
      <c r="A46" s="22"/>
      <c r="B46" s="11" t="n">
        <f aca="false">IF(Y$4=0,AD46*0.104/0.991+AQ46*0.03/0.991+BC46*0.225/0.991+BN46*0.128/0.991+BY46*0.329/0.991+CW46*0.175/0.991,AD46*0.104+AQ46*0.03+BC46*0.225+BN46*0.128+BY46*0.329+CK46*0.009+CW46*0.175)</f>
        <v>26.5220935763889</v>
      </c>
      <c r="C46" s="15" t="n">
        <f aca="false">AVERAGE(B42:B46)</f>
        <v>26.4843365710849</v>
      </c>
      <c r="D46" s="16" t="n">
        <f aca="false">AVERAGE(B37:B46)</f>
        <v>26.3479129865966</v>
      </c>
      <c r="E46" s="11" t="n">
        <f aca="false">AVERAGE(B27:B46)</f>
        <v>25.4754995062413</v>
      </c>
      <c r="F46" s="17"/>
      <c r="G46" s="16" t="n">
        <f aca="false">IF(Y$4=0,MAX(AI46,AV46,BH46,BS46,CD46,DB46),MAX(AI46,AV46,BH46,BS46,CD46,CP46,DB46))</f>
        <v>43.4</v>
      </c>
      <c r="H46" s="18" t="n">
        <f aca="false">IF(Y$4=0,MEDIAN(AJ46,AW46,BI46,BT46,CE46,DC46),MEDIAN(AJ46,AW46,BI46,BT46,CE46,CQ46,DC46))</f>
        <v>23.9</v>
      </c>
      <c r="I46" s="19" t="n">
        <f aca="false">IF(Y$4=0,SUM(AJ46*0.104+AW46*0.03+BI46*0.225+BT46*0.329+CE46*0.009+DC46*0.175),SUM(AJ46*0.104+AW46*0.03+BI46*0.225+BT46*0.329+DC46*0.175))</f>
        <v>22.4322</v>
      </c>
      <c r="J46" s="11" t="n">
        <f aca="false">IF(Y$4=0,MAX(AK46,AX46,BJ46,BU46,CF46,DD46),MAX(AK46,AX46,BJ46,BU46,CF46,CR46,DD46))</f>
        <v>19.1</v>
      </c>
      <c r="K46" s="20" t="n">
        <f aca="false">(G46+J46)/2</f>
        <v>31.25</v>
      </c>
      <c r="AC46" s="1" t="n">
        <v>1896</v>
      </c>
      <c r="AD46" s="11" t="n">
        <v>23.9679487179487</v>
      </c>
      <c r="AE46" s="15" t="n">
        <v>23.7440051282051</v>
      </c>
      <c r="AF46" s="16" t="n">
        <v>23.7844121898742</v>
      </c>
      <c r="AG46" s="11" t="n">
        <v>23.8738368451871</v>
      </c>
      <c r="AH46" s="17"/>
      <c r="AI46" s="16" t="n">
        <v>43.4</v>
      </c>
      <c r="AJ46" s="18" t="n">
        <v>23.9</v>
      </c>
      <c r="AK46" s="6" t="n">
        <v>9.3</v>
      </c>
      <c r="AL46" s="6" t="n">
        <v>9.3</v>
      </c>
      <c r="AM46" s="20" t="n">
        <v>26.35</v>
      </c>
      <c r="AN46" s="15"/>
      <c r="AO46" s="15"/>
      <c r="AP46" s="1" t="n">
        <v>1896</v>
      </c>
      <c r="AQ46" s="11" t="n">
        <v>20.1657407407407</v>
      </c>
      <c r="AR46" s="15" t="n">
        <v>20.0593518518519</v>
      </c>
      <c r="AS46" s="16" t="n">
        <v>19.7584184854497</v>
      </c>
      <c r="AT46" s="11" t="n">
        <v>19.6153992228836</v>
      </c>
      <c r="AU46" s="17"/>
      <c r="AV46" s="3" t="n">
        <v>35.8</v>
      </c>
      <c r="AW46" s="21" t="n">
        <v>19.9</v>
      </c>
      <c r="AX46" s="6" t="n">
        <v>9.4</v>
      </c>
      <c r="AY46" s="6" t="n">
        <v>10.3</v>
      </c>
      <c r="AZ46" s="20" t="n">
        <v>22.6</v>
      </c>
      <c r="BA46" s="2"/>
      <c r="BB46" s="1" t="n">
        <v>1896</v>
      </c>
      <c r="BC46" s="11" t="n">
        <v>29.0984375</v>
      </c>
      <c r="BD46" s="15" t="n">
        <v>29.3313339183964</v>
      </c>
      <c r="BE46" s="16" t="n">
        <v>28.806676023051</v>
      </c>
      <c r="BF46" s="11"/>
      <c r="BG46" s="24"/>
      <c r="BH46" s="3" t="n">
        <v>40.5</v>
      </c>
      <c r="BI46" s="18" t="n">
        <v>29.6</v>
      </c>
      <c r="BJ46" s="6" t="n">
        <v>16.9</v>
      </c>
      <c r="BL46" s="20" t="n">
        <v>28.7</v>
      </c>
      <c r="BM46" s="1" t="n">
        <v>1896</v>
      </c>
      <c r="BN46" s="11" t="n">
        <v>21.3520833333333</v>
      </c>
      <c r="BO46" s="15" t="n">
        <v>21.1470833333333</v>
      </c>
      <c r="BP46" s="16" t="n">
        <v>21.428664021164</v>
      </c>
      <c r="BQ46" s="11" t="n">
        <v>21.1693551587302</v>
      </c>
      <c r="BR46" s="24"/>
      <c r="BS46" s="3" t="n">
        <v>39.6</v>
      </c>
      <c r="BT46" s="18" t="n">
        <v>21.15</v>
      </c>
      <c r="BU46" s="6" t="n">
        <v>12.5</v>
      </c>
      <c r="BV46" s="20" t="n">
        <v>26.05</v>
      </c>
      <c r="BX46" s="1" t="n">
        <v>1896</v>
      </c>
      <c r="BY46" s="11" t="n">
        <v>26.1697420634921</v>
      </c>
      <c r="BZ46" s="15" t="n">
        <v>25.9787965737966</v>
      </c>
      <c r="CA46" s="16" t="n">
        <v>25.6764588929589</v>
      </c>
      <c r="CB46" s="11" t="n">
        <v>24.7513643671144</v>
      </c>
      <c r="CC46" s="17"/>
      <c r="CD46" s="3" t="n">
        <v>41.1</v>
      </c>
      <c r="CE46" s="18" t="n">
        <v>26.1</v>
      </c>
      <c r="CF46" s="6" t="n">
        <v>14.3</v>
      </c>
      <c r="CG46" s="20" t="n">
        <v>27.7</v>
      </c>
      <c r="CH46" s="6"/>
      <c r="CI46" s="2"/>
      <c r="CJ46" s="1" t="n">
        <v>1896</v>
      </c>
      <c r="CK46" s="11" t="n">
        <v>16.8</v>
      </c>
      <c r="CL46" s="15" t="n">
        <v>17.6274074074074</v>
      </c>
      <c r="CM46" s="16" t="n">
        <v>17.7737037037037</v>
      </c>
      <c r="CN46" s="11"/>
      <c r="CO46" s="17"/>
      <c r="CP46" s="16" t="n">
        <v>25.8833333333333</v>
      </c>
      <c r="CQ46" s="18" t="n">
        <v>16.7</v>
      </c>
      <c r="CR46" s="25" t="n">
        <v>10.2</v>
      </c>
      <c r="CS46" s="20" t="n">
        <v>18.0416666666667</v>
      </c>
      <c r="CT46" s="15"/>
      <c r="CU46" s="15"/>
      <c r="CV46" s="1" t="n">
        <v>1896</v>
      </c>
      <c r="CW46" s="11" t="n">
        <v>30.7611111111111</v>
      </c>
      <c r="CX46" s="15" t="n">
        <v>30.8636111111111</v>
      </c>
      <c r="CY46" s="16" t="n">
        <v>31.1006944444444</v>
      </c>
      <c r="CZ46" s="11"/>
      <c r="DA46" s="17"/>
      <c r="DB46" s="16" t="n">
        <v>41.3</v>
      </c>
      <c r="DC46" s="18" t="n">
        <v>32.75</v>
      </c>
      <c r="DD46" s="11" t="n">
        <v>19.1</v>
      </c>
      <c r="DE46" s="20" t="n">
        <v>30.2</v>
      </c>
    </row>
    <row r="47" customFormat="false" ht="12.8" hidden="false" customHeight="false" outlineLevel="0" collapsed="false">
      <c r="A47" s="22"/>
      <c r="B47" s="11" t="n">
        <f aca="false">IF(Y$4=0,AD47*0.104/0.991+AQ47*0.03/0.991+BC47*0.225/0.991+BN47*0.128/0.991+BY47*0.329/0.991+CW47*0.175/0.991,AD47*0.104+AQ47*0.03+BC47*0.225+BN47*0.128+BY47*0.329+CK47*0.009+CW47*0.175)</f>
        <v>26.6507110038807</v>
      </c>
      <c r="C47" s="15" t="n">
        <f aca="false">AVERAGE(B43:B47)</f>
        <v>26.4334501688308</v>
      </c>
      <c r="D47" s="16" t="n">
        <f aca="false">AVERAGE(B38:B47)</f>
        <v>26.529892409224</v>
      </c>
      <c r="E47" s="11" t="n">
        <f aca="false">AVERAGE(B28:B47)</f>
        <v>25.6220766222966</v>
      </c>
      <c r="F47" s="17"/>
      <c r="G47" s="16" t="n">
        <f aca="false">IF(Y$4=0,MAX(AI47,AV47,BH47,BS47,CD47,DB47),MAX(AI47,AV47,BH47,BS47,CD47,CP47,DB47))</f>
        <v>39.2</v>
      </c>
      <c r="H47" s="18" t="n">
        <f aca="false">IF(Y$4=0,MEDIAN(AJ47,AW47,BI47,BT47,CE47,DC47),MEDIAN(AJ47,AW47,BI47,BT47,CE47,CQ47,DC47))</f>
        <v>23.85</v>
      </c>
      <c r="I47" s="19" t="n">
        <f aca="false">IF(Y$4=0,SUM(AJ47*0.104+AW47*0.03+BI47*0.225+BT47*0.329+CE47*0.009+DC47*0.175),SUM(AJ47*0.104+AW47*0.03+BI47*0.225+BT47*0.329+DC47*0.175))</f>
        <v>22.4038</v>
      </c>
      <c r="J47" s="11" t="n">
        <f aca="false">IF(Y$4=0,MAX(AK47,AX47,BJ47,BU47,CF47,DD47),MAX(AK47,AX47,BJ47,BU47,CF47,CR47,DD47))</f>
        <v>20.3</v>
      </c>
      <c r="K47" s="20" t="n">
        <f aca="false">(G47+J47)/2</f>
        <v>29.75</v>
      </c>
      <c r="AC47" s="1" t="n">
        <v>1897</v>
      </c>
      <c r="AD47" s="11" t="n">
        <v>23.9166666666667</v>
      </c>
      <c r="AE47" s="15" t="n">
        <v>23.7521384615385</v>
      </c>
      <c r="AF47" s="16" t="n">
        <v>23.8340070972816</v>
      </c>
      <c r="AG47" s="11" t="n">
        <v>23.877192108345</v>
      </c>
      <c r="AH47" s="17"/>
      <c r="AI47" s="16" t="n">
        <v>37.6</v>
      </c>
      <c r="AJ47" s="18" t="n">
        <v>23.85</v>
      </c>
      <c r="AK47" s="6" t="n">
        <v>3.1</v>
      </c>
      <c r="AL47" s="6" t="n">
        <v>11.9</v>
      </c>
      <c r="AM47" s="20" t="n">
        <v>20.35</v>
      </c>
      <c r="AN47" s="15"/>
      <c r="AO47" s="15"/>
      <c r="AP47" s="1" t="n">
        <v>1897</v>
      </c>
      <c r="AQ47" s="11" t="n">
        <v>19.9885416666667</v>
      </c>
      <c r="AR47" s="15" t="n">
        <v>20.0492824074074</v>
      </c>
      <c r="AS47" s="16" t="n">
        <v>19.8953678902116</v>
      </c>
      <c r="AT47" s="11" t="n">
        <v>19.6705033895503</v>
      </c>
      <c r="AU47" s="17"/>
      <c r="AV47" s="3" t="n">
        <v>35.4</v>
      </c>
      <c r="AW47" s="21" t="n">
        <v>18.9</v>
      </c>
      <c r="AX47" s="6" t="n">
        <v>11.6</v>
      </c>
      <c r="AY47" s="6" t="n">
        <v>11.6</v>
      </c>
      <c r="AZ47" s="20" t="n">
        <v>23.5</v>
      </c>
      <c r="BA47" s="2"/>
      <c r="BB47" s="1" t="n">
        <v>1897</v>
      </c>
      <c r="BC47" s="11" t="n">
        <v>30.393137254902</v>
      </c>
      <c r="BD47" s="15" t="n">
        <v>29.3503317397472</v>
      </c>
      <c r="BE47" s="16" t="n">
        <v>29.3943230818746</v>
      </c>
      <c r="BF47" s="11"/>
      <c r="BG47" s="24"/>
      <c r="BH47" s="3" t="n">
        <v>39.2</v>
      </c>
      <c r="BI47" s="18" t="n">
        <v>30.8</v>
      </c>
      <c r="BJ47" s="6" t="n">
        <v>20.1</v>
      </c>
      <c r="BL47" s="20" t="n">
        <v>29.65</v>
      </c>
      <c r="BM47" s="1" t="n">
        <v>1897</v>
      </c>
      <c r="BN47" s="11" t="n">
        <v>21.2322916666667</v>
      </c>
      <c r="BO47" s="15" t="n">
        <v>21.2048958333333</v>
      </c>
      <c r="BP47" s="16" t="n">
        <v>21.4659209656085</v>
      </c>
      <c r="BQ47" s="11" t="n">
        <v>21.1829141865079</v>
      </c>
      <c r="BR47" s="24"/>
      <c r="BS47" s="3" t="n">
        <v>36.2</v>
      </c>
      <c r="BT47" s="18" t="n">
        <v>20.35</v>
      </c>
      <c r="BU47" s="6" t="n">
        <v>13</v>
      </c>
      <c r="BV47" s="20" t="n">
        <v>24.6</v>
      </c>
      <c r="BX47" s="1" t="n">
        <v>1897</v>
      </c>
      <c r="BY47" s="11" t="n">
        <v>25.7606770833333</v>
      </c>
      <c r="BZ47" s="15" t="n">
        <v>25.9662350207663</v>
      </c>
      <c r="CA47" s="16" t="n">
        <v>25.8131932679589</v>
      </c>
      <c r="CB47" s="11" t="n">
        <v>24.7798148879477</v>
      </c>
      <c r="CC47" s="17"/>
      <c r="CD47" s="3" t="n">
        <v>38.6</v>
      </c>
      <c r="CE47" s="18" t="n">
        <v>25.55</v>
      </c>
      <c r="CF47" s="6" t="n">
        <v>15.2</v>
      </c>
      <c r="CG47" s="20" t="n">
        <v>26.9</v>
      </c>
      <c r="CH47" s="6"/>
      <c r="CI47" s="2"/>
      <c r="CJ47" s="1" t="n">
        <v>1897</v>
      </c>
      <c r="CK47" s="11" t="n">
        <v>16.5638888888889</v>
      </c>
      <c r="CL47" s="15" t="n">
        <v>17.3674074074074</v>
      </c>
      <c r="CM47" s="16" t="n">
        <v>17.6463425925926</v>
      </c>
      <c r="CN47" s="11"/>
      <c r="CO47" s="17"/>
      <c r="CP47" s="16" t="n">
        <v>24.9</v>
      </c>
      <c r="CQ47" s="18" t="n">
        <v>15.95</v>
      </c>
      <c r="CR47" s="25" t="n">
        <v>11.2</v>
      </c>
      <c r="CS47" s="20" t="n">
        <v>18.05</v>
      </c>
      <c r="CT47" s="15"/>
      <c r="CU47" s="15"/>
      <c r="CV47" s="1" t="n">
        <v>1897</v>
      </c>
      <c r="CW47" s="11" t="n">
        <v>30.7611111111111</v>
      </c>
      <c r="CX47" s="15" t="n">
        <v>30.54</v>
      </c>
      <c r="CY47" s="16" t="n">
        <v>31.0947222222222</v>
      </c>
      <c r="CZ47" s="11" t="n">
        <v>30.9948611111111</v>
      </c>
      <c r="DA47" s="17"/>
      <c r="DB47" s="16" t="n">
        <v>37.4</v>
      </c>
      <c r="DC47" s="18" t="n">
        <v>32.75</v>
      </c>
      <c r="DD47" s="11" t="n">
        <v>20.3</v>
      </c>
      <c r="DE47" s="20" t="n">
        <v>28.85</v>
      </c>
    </row>
    <row r="48" customFormat="false" ht="12.8" hidden="false" customHeight="false" outlineLevel="0" collapsed="false">
      <c r="A48" s="22"/>
      <c r="B48" s="11" t="n">
        <f aca="false">IF(Y$4=0,AD48*0.104/0.991+AQ48*0.03/0.991+BC48*0.225/0.991+BN48*0.128/0.991+BY48*0.329/0.991+CW48*0.175/0.991,AD48*0.104+AQ48*0.03+BC48*0.225+BN48*0.128+BY48*0.329+CK48*0.009+CW48*0.175)</f>
        <v>26.7168480664488</v>
      </c>
      <c r="C48" s="15" t="n">
        <f aca="false">AVERAGE(B44:B48)</f>
        <v>26.4848646237678</v>
      </c>
      <c r="D48" s="16" t="n">
        <f aca="false">AVERAGE(B39:B48)</f>
        <v>26.5026829903298</v>
      </c>
      <c r="E48" s="11" t="n">
        <f aca="false">AVERAGE(B29:B48)</f>
        <v>25.6818955450562</v>
      </c>
      <c r="F48" s="17"/>
      <c r="G48" s="16" t="n">
        <f aca="false">IF(Y$4=0,MAX(AI48,AV48,BH48,BS48,CD48,DB48),MAX(AI48,AV48,BH48,BS48,CD48,CP48,DB48))</f>
        <v>40.1</v>
      </c>
      <c r="H48" s="18" t="n">
        <f aca="false">IF(Y$4=0,MEDIAN(AJ48,AW48,BI48,BT48,CE48,DC48),MEDIAN(AJ48,AW48,BI48,BT48,CE48,CQ48,DC48))</f>
        <v>24.25</v>
      </c>
      <c r="I48" s="19" t="n">
        <f aca="false">IF(Y$4=0,SUM(AJ48*0.104+AW48*0.03+BI48*0.225+BT48*0.329+CE48*0.009+DC48*0.175),SUM(AJ48*0.104+AW48*0.03+BI48*0.225+BT48*0.329+DC48*0.175))</f>
        <v>22.04515</v>
      </c>
      <c r="J48" s="11" t="n">
        <f aca="false">IF(Y$4=0,MAX(AK48,AX48,BJ48,BU48,CF48,DD48),MAX(AK48,AX48,BJ48,BU48,CF48,CR48,DD48))</f>
        <v>19.4</v>
      </c>
      <c r="K48" s="20" t="n">
        <f aca="false">(G48+J48)/2</f>
        <v>29.75</v>
      </c>
      <c r="AC48" s="1" t="n">
        <v>1898</v>
      </c>
      <c r="AD48" s="11" t="n">
        <v>23.9259259259259</v>
      </c>
      <c r="AE48" s="15" t="n">
        <v>23.830056980057</v>
      </c>
      <c r="AF48" s="16" t="n">
        <v>23.7397271011396</v>
      </c>
      <c r="AG48" s="11" t="n">
        <v>23.8624918768635</v>
      </c>
      <c r="AH48" s="17"/>
      <c r="AI48" s="16" t="n">
        <v>38.7</v>
      </c>
      <c r="AJ48" s="18" t="n">
        <v>24.25</v>
      </c>
      <c r="AK48" s="6" t="n">
        <v>3.1</v>
      </c>
      <c r="AL48" s="6" t="n">
        <v>10.5</v>
      </c>
      <c r="AM48" s="20" t="n">
        <v>20.9</v>
      </c>
      <c r="AN48" s="15"/>
      <c r="AO48" s="15"/>
      <c r="AP48" s="1" t="n">
        <v>1898</v>
      </c>
      <c r="AQ48" s="11" t="n">
        <v>20.4743055555556</v>
      </c>
      <c r="AR48" s="15" t="n">
        <v>20.1675694444444</v>
      </c>
      <c r="AS48" s="16" t="n">
        <v>20.0476793981481</v>
      </c>
      <c r="AT48" s="11" t="n">
        <v>19.7211978339947</v>
      </c>
      <c r="AU48" s="17"/>
      <c r="AV48" s="3" t="n">
        <v>36.2</v>
      </c>
      <c r="AW48" s="21" t="n">
        <v>19.3</v>
      </c>
      <c r="AX48" s="6" t="n">
        <v>11</v>
      </c>
      <c r="AY48" s="6" t="n">
        <v>11.2</v>
      </c>
      <c r="AZ48" s="20" t="n">
        <v>23.6</v>
      </c>
      <c r="BA48" s="2"/>
      <c r="BB48" s="1" t="n">
        <v>1898</v>
      </c>
      <c r="BC48" s="11" t="n">
        <v>29.6267156862745</v>
      </c>
      <c r="BD48" s="15" t="n">
        <v>29.3051620564893</v>
      </c>
      <c r="BE48" s="16" t="n">
        <v>29.3754037414111</v>
      </c>
      <c r="BF48" s="11"/>
      <c r="BG48" s="24"/>
      <c r="BH48" s="3" t="n">
        <v>40.1</v>
      </c>
      <c r="BI48" s="18" t="n">
        <v>29.8</v>
      </c>
      <c r="BJ48" s="6" t="n">
        <v>19.4</v>
      </c>
      <c r="BL48" s="20" t="n">
        <v>29.75</v>
      </c>
      <c r="BM48" s="1" t="n">
        <v>1898</v>
      </c>
      <c r="BN48" s="11" t="n">
        <v>21.775</v>
      </c>
      <c r="BO48" s="15" t="n">
        <v>21.3519097222222</v>
      </c>
      <c r="BP48" s="16" t="n">
        <v>21.4731200396825</v>
      </c>
      <c r="BQ48" s="11" t="n">
        <v>21.2284697420635</v>
      </c>
      <c r="BR48" s="24"/>
      <c r="BS48" s="3" t="n">
        <v>38.4</v>
      </c>
      <c r="BT48" s="18" t="n">
        <v>20.1</v>
      </c>
      <c r="BU48" s="6" t="n">
        <v>12.7</v>
      </c>
      <c r="BV48" s="20" t="n">
        <v>25.55</v>
      </c>
      <c r="BX48" s="1" t="n">
        <v>1898</v>
      </c>
      <c r="BY48" s="11" t="n">
        <v>26.5773148148148</v>
      </c>
      <c r="BZ48" s="15" t="n">
        <v>26.2018494988807</v>
      </c>
      <c r="CA48" s="16" t="n">
        <v>25.8549399009555</v>
      </c>
      <c r="CB48" s="11" t="n">
        <v>24.8378472953551</v>
      </c>
      <c r="CC48" s="17"/>
      <c r="CD48" s="3" t="n">
        <v>39.3</v>
      </c>
      <c r="CE48" s="18" t="n">
        <v>26.2</v>
      </c>
      <c r="CF48" s="6" t="n">
        <v>13.9</v>
      </c>
      <c r="CG48" s="20" t="n">
        <v>26.6</v>
      </c>
      <c r="CH48" s="6"/>
      <c r="CI48" s="2"/>
      <c r="CJ48" s="1" t="n">
        <v>1898</v>
      </c>
      <c r="CK48" s="11" t="n">
        <v>17.1166666666667</v>
      </c>
      <c r="CL48" s="15" t="n">
        <v>17.1907407407407</v>
      </c>
      <c r="CM48" s="16" t="n">
        <v>17.5817592592593</v>
      </c>
      <c r="CN48" s="11"/>
      <c r="CO48" s="17"/>
      <c r="CP48" s="16" t="n">
        <v>27.9</v>
      </c>
      <c r="CQ48" s="18" t="n">
        <v>16.4</v>
      </c>
      <c r="CR48" s="25" t="n">
        <v>11</v>
      </c>
      <c r="CS48" s="20" t="n">
        <v>19.45</v>
      </c>
      <c r="CT48" s="15"/>
      <c r="CU48" s="15"/>
      <c r="CV48" s="1" t="n">
        <v>1898</v>
      </c>
      <c r="CW48" s="11" t="n">
        <v>30.075</v>
      </c>
      <c r="CX48" s="15" t="n">
        <v>30.2838888888889</v>
      </c>
      <c r="CY48" s="16" t="n">
        <v>30.9130555555556</v>
      </c>
      <c r="CZ48" s="11" t="n">
        <v>30.9519444444444</v>
      </c>
      <c r="DA48" s="17"/>
      <c r="DB48" s="16" t="n">
        <v>39.4</v>
      </c>
      <c r="DC48" s="18" t="n">
        <v>32.15</v>
      </c>
      <c r="DD48" s="11" t="n">
        <v>19.4</v>
      </c>
      <c r="DE48" s="20" t="n">
        <v>29.4</v>
      </c>
    </row>
    <row r="49" customFormat="false" ht="12.8" hidden="false" customHeight="false" outlineLevel="0" collapsed="false">
      <c r="A49" s="22"/>
      <c r="B49" s="11" t="n">
        <f aca="false">IF(Y$4=0,AD49*0.104/0.991+AQ49*0.03/0.991+BC49*0.225/0.991+BN49*0.128/0.991+BY49*0.329/0.991+CW49*0.175/0.991,AD49*0.104+AQ49*0.03+BC49*0.225+BN49*0.128+BY49*0.329+CK49*0.009+CW49*0.175)</f>
        <v>26.1755455065359</v>
      </c>
      <c r="C49" s="15" t="n">
        <f aca="false">AVERAGE(B45:B49)</f>
        <v>26.5014420451808</v>
      </c>
      <c r="D49" s="16" t="n">
        <f aca="false">AVERAGE(B40:B49)</f>
        <v>26.4312303183102</v>
      </c>
      <c r="E49" s="11" t="n">
        <f aca="false">AVERAGE(B30:B49)</f>
        <v>25.7768756347696</v>
      </c>
      <c r="F49" s="17"/>
      <c r="G49" s="16" t="n">
        <f aca="false">IF(Y$4=0,MAX(AI49,AV49,BH49,BS49,CD49,DB49),MAX(AI49,AV49,BH49,BS49,CD49,CP49,DB49))</f>
        <v>40.8</v>
      </c>
      <c r="H49" s="18" t="n">
        <f aca="false">IF(Y$4=0,MEDIAN(AJ49,AW49,BI49,BT49,CE49,DC49),MEDIAN(AJ49,AW49,BI49,BT49,CE49,CQ49,DC49))</f>
        <v>23.95</v>
      </c>
      <c r="I49" s="19" t="n">
        <f aca="false">IF(Y$4=0,SUM(AJ49*0.104+AW49*0.03+BI49*0.225+BT49*0.329+CE49*0.009+DC49*0.175),SUM(AJ49*0.104+AW49*0.03+BI49*0.225+BT49*0.329+DC49*0.175))</f>
        <v>21.8505</v>
      </c>
      <c r="J49" s="11" t="n">
        <f aca="false">IF(Y$4=0,MAX(AK49,AX49,BJ49,BU49,CF49,DD49),MAX(AK49,AX49,BJ49,BU49,CF49,CR49,DD49))</f>
        <v>17.5</v>
      </c>
      <c r="K49" s="20" t="n">
        <f aca="false">(G49+J49)/2</f>
        <v>29.15</v>
      </c>
      <c r="AC49" s="1" t="n">
        <v>1899</v>
      </c>
      <c r="AD49" s="11" t="n">
        <v>23.5092592592593</v>
      </c>
      <c r="AE49" s="15" t="n">
        <v>23.8780626780627</v>
      </c>
      <c r="AF49" s="16" t="n">
        <v>23.6692988603989</v>
      </c>
      <c r="AG49" s="11" t="n">
        <v>23.902432353054</v>
      </c>
      <c r="AH49" s="17"/>
      <c r="AI49" s="16" t="n">
        <v>39.9</v>
      </c>
      <c r="AJ49" s="18" t="n">
        <v>23.95</v>
      </c>
      <c r="AK49" s="6" t="n">
        <v>5.3</v>
      </c>
      <c r="AL49" s="6" t="n">
        <v>9.3</v>
      </c>
      <c r="AM49" s="20" t="n">
        <v>22.6</v>
      </c>
      <c r="AN49" s="15"/>
      <c r="AO49" s="15"/>
      <c r="AP49" s="1" t="n">
        <v>1899</v>
      </c>
      <c r="AQ49" s="11" t="n">
        <v>20.4632352941177</v>
      </c>
      <c r="AR49" s="15" t="n">
        <v>20.2726239106754</v>
      </c>
      <c r="AS49" s="16" t="n">
        <v>20.1087425108932</v>
      </c>
      <c r="AT49" s="11" t="n">
        <v>19.7761095987006</v>
      </c>
      <c r="AU49" s="17"/>
      <c r="AV49" s="3" t="n">
        <v>35.9</v>
      </c>
      <c r="AW49" s="21" t="n">
        <v>19.55</v>
      </c>
      <c r="AX49" s="6" t="n">
        <v>5.6</v>
      </c>
      <c r="AY49" s="6" t="n">
        <v>5.6</v>
      </c>
      <c r="AZ49" s="20" t="n">
        <v>20.75</v>
      </c>
      <c r="BA49" s="2"/>
      <c r="BB49" s="1" t="n">
        <v>1899</v>
      </c>
      <c r="BC49" s="11" t="n">
        <v>28.853431372549</v>
      </c>
      <c r="BD49" s="15" t="n">
        <v>29.4182888071895</v>
      </c>
      <c r="BE49" s="16" t="n">
        <v>29.2329135453327</v>
      </c>
      <c r="BF49" s="11"/>
      <c r="BG49" s="24"/>
      <c r="BH49" s="3" t="n">
        <v>40.7</v>
      </c>
      <c r="BI49" s="18" t="n">
        <v>28.95</v>
      </c>
      <c r="BJ49" s="6" t="n">
        <v>17.5</v>
      </c>
      <c r="BL49" s="20" t="n">
        <v>29.1</v>
      </c>
      <c r="BM49" s="1" t="n">
        <v>1899</v>
      </c>
      <c r="BN49" s="11" t="n">
        <v>21.2833333333333</v>
      </c>
      <c r="BO49" s="15" t="n">
        <v>21.411875</v>
      </c>
      <c r="BP49" s="16" t="n">
        <v>21.3850248015873</v>
      </c>
      <c r="BQ49" s="11" t="n">
        <v>21.2423586309524</v>
      </c>
      <c r="BR49" s="24"/>
      <c r="BS49" s="3" t="n">
        <v>36.8</v>
      </c>
      <c r="BT49" s="18" t="n">
        <v>20.8</v>
      </c>
      <c r="BU49" s="6" t="n">
        <v>12.4</v>
      </c>
      <c r="BV49" s="20" t="n">
        <v>24.6</v>
      </c>
      <c r="BX49" s="1" t="n">
        <v>1899</v>
      </c>
      <c r="BY49" s="11" t="n">
        <v>26.0587962962963</v>
      </c>
      <c r="BZ49" s="15" t="n">
        <v>26.1596735729548</v>
      </c>
      <c r="CA49" s="16" t="n">
        <v>25.9236225608882</v>
      </c>
      <c r="CB49" s="11" t="n">
        <v>24.9341204435033</v>
      </c>
      <c r="CC49" s="17"/>
      <c r="CD49" s="3" t="n">
        <v>40.8</v>
      </c>
      <c r="CE49" s="18" t="n">
        <v>25.55</v>
      </c>
      <c r="CF49" s="6" t="n">
        <v>14.8</v>
      </c>
      <c r="CG49" s="20" t="n">
        <v>27.8</v>
      </c>
      <c r="CH49" s="6"/>
      <c r="CI49" s="2"/>
      <c r="CJ49" s="1" t="n">
        <v>1899</v>
      </c>
      <c r="CK49" s="11" t="n">
        <v>16.9333333333333</v>
      </c>
      <c r="CL49" s="15" t="n">
        <v>16.9607407407407</v>
      </c>
      <c r="CM49" s="16" t="n">
        <v>17.4859259259259</v>
      </c>
      <c r="CN49" s="11"/>
      <c r="CO49" s="17"/>
      <c r="CP49" s="16" t="n">
        <v>26.5</v>
      </c>
      <c r="CQ49" s="18" t="n">
        <v>16.55</v>
      </c>
      <c r="CR49" s="25" t="n">
        <v>10.6</v>
      </c>
      <c r="CS49" s="20" t="n">
        <v>18.55</v>
      </c>
      <c r="CT49" s="15"/>
      <c r="CU49" s="15"/>
      <c r="CV49" s="1" t="n">
        <v>1899</v>
      </c>
      <c r="CW49" s="11" t="n">
        <v>29.5694444444444</v>
      </c>
      <c r="CX49" s="15" t="n">
        <v>30.2338888888889</v>
      </c>
      <c r="CY49" s="16" t="n">
        <v>30.6595833333333</v>
      </c>
      <c r="CZ49" s="11" t="n">
        <v>30.995</v>
      </c>
      <c r="DA49" s="17"/>
      <c r="DB49" s="16" t="n">
        <v>37.5</v>
      </c>
      <c r="DC49" s="18" t="n">
        <v>30.95</v>
      </c>
      <c r="DD49" s="11" t="n">
        <v>17.1</v>
      </c>
      <c r="DE49" s="20" t="n">
        <v>27.3</v>
      </c>
    </row>
    <row r="50" customFormat="false" ht="12.8" hidden="false" customHeight="false" outlineLevel="0" collapsed="false">
      <c r="A50" s="22" t="n">
        <f aca="false">A45+5</f>
        <v>1900</v>
      </c>
      <c r="B50" s="11" t="n">
        <f aca="false">IF(Y$4=0,AD50*0.104/0.991+AQ50*0.03/0.991+BC50*0.225/0.991+BN50*0.128/0.991+BY50*0.329/0.991+CW50*0.175/0.991,AD50*0.104+AQ50*0.03+BC50*0.225+BN50*0.128+BY50*0.329+CK50*0.009+CW50*0.175)</f>
        <v>26.4282392810458</v>
      </c>
      <c r="C50" s="15" t="n">
        <f aca="false">AVERAGE(B46:B50)</f>
        <v>26.49868748686</v>
      </c>
      <c r="D50" s="16" t="n">
        <f aca="false">AVERAGE(B41:B50)</f>
        <v>26.4547195927351</v>
      </c>
      <c r="E50" s="11" t="n">
        <f aca="false">AVERAGE(B31:B50)</f>
        <v>25.8994312952038</v>
      </c>
      <c r="F50" s="17"/>
      <c r="G50" s="16" t="n">
        <f aca="false">IF(Y$4=0,MAX(AI50,AV50,BH50,BS50,CD50,DB50),MAX(AI50,AV50,BH50,BS50,CD50,CP50,DB50))</f>
        <v>41.8</v>
      </c>
      <c r="H50" s="18" t="n">
        <f aca="false">IF(Y$4=0,MEDIAN(AJ50,AW50,BI50,BT50,CE50,DC50),MEDIAN(AJ50,AW50,BI50,BT50,CE50,CQ50,DC50))</f>
        <v>23.05</v>
      </c>
      <c r="I50" s="19" t="n">
        <f aca="false">IF(Y$4=0,SUM(AJ50*0.104+AW50*0.03+BI50*0.225+BT50*0.329+CE50*0.009+DC50*0.175),SUM(AJ50*0.104+AW50*0.03+BI50*0.225+BT50*0.329+DC50*0.175))</f>
        <v>21.9542</v>
      </c>
      <c r="J50" s="11" t="n">
        <f aca="false">IF(Y$4=0,MAX(AK50,AX50,BJ50,BU50,CF50,DD50),MAX(AK50,AX50,BJ50,BU50,CF50,CR50,DD50))</f>
        <v>16.9</v>
      </c>
      <c r="K50" s="20" t="n">
        <f aca="false">(G50+J50)/2</f>
        <v>29.35</v>
      </c>
      <c r="AC50" s="1" t="n">
        <v>1900</v>
      </c>
      <c r="AD50" s="11" t="n">
        <v>23.4222222222222</v>
      </c>
      <c r="AE50" s="15" t="n">
        <v>23.7484045584046</v>
      </c>
      <c r="AF50" s="16" t="n">
        <v>23.69290997151</v>
      </c>
      <c r="AG50" s="11" t="n">
        <v>23.898305368927</v>
      </c>
      <c r="AH50" s="17"/>
      <c r="AI50" s="16" t="n">
        <v>40.7</v>
      </c>
      <c r="AJ50" s="18" t="n">
        <v>23.05</v>
      </c>
      <c r="AK50" s="6" t="n">
        <v>2.9</v>
      </c>
      <c r="AL50" s="6" t="n">
        <v>8.8</v>
      </c>
      <c r="AM50" s="20" t="n">
        <v>21.8</v>
      </c>
      <c r="AN50" s="15"/>
      <c r="AO50" s="15"/>
      <c r="AP50" s="1" t="n">
        <v>1900</v>
      </c>
      <c r="AQ50" s="11" t="n">
        <v>20.2367647058824</v>
      </c>
      <c r="AR50" s="15" t="n">
        <v>20.2657175925926</v>
      </c>
      <c r="AS50" s="16" t="n">
        <v>20.1255439814815</v>
      </c>
      <c r="AT50" s="11" t="n">
        <v>19.825531167328</v>
      </c>
      <c r="AU50" s="17"/>
      <c r="AV50" s="3" t="n">
        <v>36.5</v>
      </c>
      <c r="AW50" s="21" t="n">
        <v>18.6</v>
      </c>
      <c r="AX50" s="6" t="n">
        <v>10</v>
      </c>
      <c r="AY50" s="6" t="n">
        <v>10.1</v>
      </c>
      <c r="AZ50" s="20" t="n">
        <v>23.25</v>
      </c>
      <c r="BA50" s="2"/>
      <c r="BB50" s="1" t="n">
        <v>1900</v>
      </c>
      <c r="BC50" s="11" t="n">
        <v>29.9901960784314</v>
      </c>
      <c r="BD50" s="15" t="n">
        <v>29.5923835784314</v>
      </c>
      <c r="BE50" s="16" t="n">
        <v>29.3938379150806</v>
      </c>
      <c r="BF50" s="11"/>
      <c r="BG50" s="24"/>
      <c r="BH50" s="3" t="n">
        <v>41.8</v>
      </c>
      <c r="BI50" s="18" t="n">
        <v>30.4</v>
      </c>
      <c r="BJ50" s="6" t="n">
        <v>16.6</v>
      </c>
      <c r="BL50" s="20" t="n">
        <v>29.2</v>
      </c>
      <c r="BM50" s="1" t="n">
        <v>1900</v>
      </c>
      <c r="BN50" s="11" t="n">
        <v>20.8635416666667</v>
      </c>
      <c r="BO50" s="15" t="n">
        <v>21.30125</v>
      </c>
      <c r="BP50" s="16" t="n">
        <v>21.253125</v>
      </c>
      <c r="BQ50" s="11" t="n">
        <v>21.2299801587302</v>
      </c>
      <c r="BR50" s="24"/>
      <c r="BS50" s="3" t="n">
        <v>38.9</v>
      </c>
      <c r="BT50" s="18" t="n">
        <v>19.75</v>
      </c>
      <c r="BU50" s="6" t="n">
        <v>12.3</v>
      </c>
      <c r="BV50" s="20" t="n">
        <v>25.6</v>
      </c>
      <c r="BX50" s="1" t="n">
        <v>1900</v>
      </c>
      <c r="BY50" s="11" t="n">
        <v>25.8529166666667</v>
      </c>
      <c r="BZ50" s="15" t="n">
        <v>26.0838893849206</v>
      </c>
      <c r="CA50" s="16" t="n">
        <v>25.9770202881609</v>
      </c>
      <c r="CB50" s="11" t="n">
        <v>25.1214884990588</v>
      </c>
      <c r="CC50" s="17"/>
      <c r="CD50" s="3" t="n">
        <v>40.5</v>
      </c>
      <c r="CE50" s="18" t="n">
        <v>25.1</v>
      </c>
      <c r="CF50" s="6" t="n">
        <v>14.3</v>
      </c>
      <c r="CG50" s="20" t="n">
        <v>27.4</v>
      </c>
      <c r="CH50" s="6"/>
      <c r="CI50" s="2"/>
      <c r="CJ50" s="1" t="n">
        <v>1900</v>
      </c>
      <c r="CK50" s="11" t="n">
        <v>15.96875</v>
      </c>
      <c r="CL50" s="15" t="n">
        <v>16.6765277777778</v>
      </c>
      <c r="CM50" s="16" t="n">
        <v>17.2773842592593</v>
      </c>
      <c r="CN50" s="11"/>
      <c r="CO50" s="17"/>
      <c r="CP50" s="16" t="n">
        <v>26.8</v>
      </c>
      <c r="CQ50" s="18" t="n">
        <v>15.45</v>
      </c>
      <c r="CR50" s="25" t="n">
        <v>8.7</v>
      </c>
      <c r="CS50" s="20" t="n">
        <v>17.75</v>
      </c>
      <c r="CT50" s="15"/>
      <c r="CU50" s="15"/>
      <c r="CV50" s="1" t="n">
        <v>1900</v>
      </c>
      <c r="CW50" s="11" t="n">
        <v>30.3861111111111</v>
      </c>
      <c r="CX50" s="15" t="n">
        <v>30.3105555555556</v>
      </c>
      <c r="CY50" s="16" t="n">
        <v>30.5768055555556</v>
      </c>
      <c r="CZ50" s="11" t="n">
        <v>30.9801388888889</v>
      </c>
      <c r="DA50" s="17"/>
      <c r="DB50" s="16" t="n">
        <v>40.3</v>
      </c>
      <c r="DC50" s="18" t="n">
        <v>32.35</v>
      </c>
      <c r="DD50" s="11" t="n">
        <v>16.9</v>
      </c>
      <c r="DE50" s="20" t="n">
        <v>28.6</v>
      </c>
    </row>
    <row r="51" customFormat="false" ht="12.8" hidden="false" customHeight="false" outlineLevel="0" collapsed="false">
      <c r="A51" s="22"/>
      <c r="B51" s="11" t="n">
        <f aca="false">IF(Y$4=0,AD51*0.104/0.991+AQ51*0.03/0.991+BC51*0.225/0.991+BN51*0.128/0.991+BY51*0.329/0.991+CW51*0.175/0.991,AD51*0.104+AQ51*0.03+BC51*0.225+BN51*0.128+BY51*0.329+CK51*0.009+CW51*0.175)</f>
        <v>26.4196165909586</v>
      </c>
      <c r="C51" s="15" t="n">
        <f aca="false">AVERAGE(B47:B51)</f>
        <v>26.478192089774</v>
      </c>
      <c r="D51" s="16" t="n">
        <f aca="false">AVERAGE(B42:B51)</f>
        <v>26.4812643304295</v>
      </c>
      <c r="E51" s="11" t="n">
        <f aca="false">AVERAGE(B32:B51)</f>
        <v>25.9884977542187</v>
      </c>
      <c r="F51" s="17"/>
      <c r="G51" s="16" t="n">
        <f aca="false">IF(Y$4=0,MAX(AI51,AV51,BH51,BS51,CD51,DB51),MAX(AI51,AV51,BH51,BS51,CD51,CP51,DB51))</f>
        <v>42.8</v>
      </c>
      <c r="H51" s="18" t="n">
        <f aca="false">IF(Y$4=0,MEDIAN(AJ51,AW51,BI51,BT51,CE51,DC51),MEDIAN(AJ51,AW51,BI51,BT51,CE51,CQ51,DC51))</f>
        <v>24.1</v>
      </c>
      <c r="I51" s="19" t="n">
        <f aca="false">IF(Y$4=0,SUM(AJ51*0.104+AW51*0.03+BI51*0.225+BT51*0.329+CE51*0.009+DC51*0.175),SUM(AJ51*0.104+AW51*0.03+BI51*0.225+BT51*0.329+DC51*0.175))</f>
        <v>21.9389</v>
      </c>
      <c r="J51" s="11" t="n">
        <f aca="false">IF(Y$4=0,MAX(AK51,AX51,BJ51,BU51,CF51,DD51),MAX(AK51,AX51,BJ51,BU51,CF51,CR51,DD51))</f>
        <v>16.6</v>
      </c>
      <c r="K51" s="20" t="n">
        <f aca="false">(G51+J51)/2</f>
        <v>29.7</v>
      </c>
      <c r="AC51" s="1" t="n">
        <v>1901</v>
      </c>
      <c r="AD51" s="11" t="n">
        <v>23.812962962963</v>
      </c>
      <c r="AE51" s="15" t="n">
        <v>23.7174074074074</v>
      </c>
      <c r="AF51" s="16" t="n">
        <v>23.7307062678063</v>
      </c>
      <c r="AG51" s="11" t="n">
        <v>23.9086615347519</v>
      </c>
      <c r="AH51" s="17"/>
      <c r="AI51" s="16" t="n">
        <v>39.8</v>
      </c>
      <c r="AJ51" s="18" t="n">
        <v>24.1</v>
      </c>
      <c r="AK51" s="6" t="n">
        <v>-0.6</v>
      </c>
      <c r="AL51" s="6" t="n">
        <v>8.3</v>
      </c>
      <c r="AM51" s="20" t="n">
        <v>19.6</v>
      </c>
      <c r="AN51" s="15"/>
      <c r="AO51" s="15"/>
      <c r="AP51" s="1" t="n">
        <v>1901</v>
      </c>
      <c r="AQ51" s="11" t="n">
        <v>20.7365740740741</v>
      </c>
      <c r="AR51" s="15" t="n">
        <v>20.3798842592593</v>
      </c>
      <c r="AS51" s="16" t="n">
        <v>20.2196180555556</v>
      </c>
      <c r="AT51" s="11" t="n">
        <v>19.8684709821429</v>
      </c>
      <c r="AU51" s="17"/>
      <c r="AV51" s="3" t="n">
        <v>35.6</v>
      </c>
      <c r="AW51" s="21" t="n">
        <v>20.1</v>
      </c>
      <c r="AX51" s="6" t="n">
        <v>9</v>
      </c>
      <c r="AY51" s="6" t="n">
        <v>9.6</v>
      </c>
      <c r="AZ51" s="20" t="n">
        <v>22.3</v>
      </c>
      <c r="BA51" s="2"/>
      <c r="BB51" s="1" t="n">
        <v>1901</v>
      </c>
      <c r="BC51" s="11" t="n">
        <v>29.4024509803922</v>
      </c>
      <c r="BD51" s="15" t="n">
        <v>29.6531862745098</v>
      </c>
      <c r="BE51" s="16" t="n">
        <v>29.4922600964531</v>
      </c>
      <c r="BF51" s="11"/>
      <c r="BG51" s="24"/>
      <c r="BH51" s="3" t="n">
        <v>42.8</v>
      </c>
      <c r="BI51" s="18" t="n">
        <v>29.6</v>
      </c>
      <c r="BJ51" s="6" t="n">
        <v>16.6</v>
      </c>
      <c r="BL51" s="20" t="n">
        <v>29.7</v>
      </c>
      <c r="BM51" s="1" t="n">
        <v>1901</v>
      </c>
      <c r="BN51" s="11" t="n">
        <v>21.45625</v>
      </c>
      <c r="BO51" s="15" t="n">
        <v>21.3220833333333</v>
      </c>
      <c r="BP51" s="16" t="n">
        <v>21.2345833333333</v>
      </c>
      <c r="BQ51" s="11" t="n">
        <v>21.2686259920635</v>
      </c>
      <c r="BR51" s="24"/>
      <c r="BS51" s="3" t="n">
        <v>37.4</v>
      </c>
      <c r="BT51" s="18" t="n">
        <v>20.5</v>
      </c>
      <c r="BU51" s="6" t="n">
        <v>11.8</v>
      </c>
      <c r="BV51" s="20" t="n">
        <v>24.6</v>
      </c>
      <c r="BX51" s="1" t="n">
        <v>1901</v>
      </c>
      <c r="BY51" s="11" t="n">
        <v>26.0495555555556</v>
      </c>
      <c r="BZ51" s="15" t="n">
        <v>26.0598520833333</v>
      </c>
      <c r="CA51" s="16" t="n">
        <v>26.0193243285649</v>
      </c>
      <c r="CB51" s="11" t="n">
        <v>25.2338769911223</v>
      </c>
      <c r="CC51" s="17"/>
      <c r="CD51" s="3" t="n">
        <v>42.8</v>
      </c>
      <c r="CE51" s="18" t="n">
        <v>25.45</v>
      </c>
      <c r="CF51" s="6" t="n">
        <v>14.8</v>
      </c>
      <c r="CG51" s="20" t="n">
        <v>28.8</v>
      </c>
      <c r="CH51" s="6"/>
      <c r="CI51" s="2"/>
      <c r="CJ51" s="1" t="n">
        <v>1901</v>
      </c>
      <c r="CK51" s="11" t="n">
        <v>16.2770833333333</v>
      </c>
      <c r="CL51" s="15" t="n">
        <v>16.5719444444444</v>
      </c>
      <c r="CM51" s="16" t="n">
        <v>17.0996759259259</v>
      </c>
      <c r="CN51" s="11"/>
      <c r="CO51" s="17"/>
      <c r="CP51" s="16" t="n">
        <v>24.8</v>
      </c>
      <c r="CQ51" s="18" t="n">
        <v>15.75</v>
      </c>
      <c r="CR51" s="25" t="n">
        <v>10.7</v>
      </c>
      <c r="CS51" s="20" t="n">
        <v>17.75</v>
      </c>
      <c r="CT51" s="15"/>
      <c r="CU51" s="15"/>
      <c r="CV51" s="1" t="n">
        <v>1901</v>
      </c>
      <c r="CW51" s="11" t="n">
        <v>29.9555555555556</v>
      </c>
      <c r="CX51" s="15" t="n">
        <v>30.1494444444444</v>
      </c>
      <c r="CY51" s="16" t="n">
        <v>30.5065277777778</v>
      </c>
      <c r="CZ51" s="11" t="n">
        <v>30.95125</v>
      </c>
      <c r="DA51" s="17"/>
      <c r="DB51" s="16" t="n">
        <v>39.6</v>
      </c>
      <c r="DC51" s="18" t="n">
        <v>31</v>
      </c>
      <c r="DD51" s="11" t="n">
        <v>16.3</v>
      </c>
      <c r="DE51" s="20" t="n">
        <v>27.95</v>
      </c>
    </row>
    <row r="52" customFormat="false" ht="12.8" hidden="false" customHeight="false" outlineLevel="0" collapsed="false">
      <c r="A52" s="22"/>
      <c r="B52" s="11" t="n">
        <f aca="false">IF(Y$4=0,AD52*0.104/0.991+AQ52*0.03/0.991+BC52*0.225/0.991+BN52*0.128/0.991+BY52*0.329/0.991+CW52*0.175/0.991,AD52*0.104+AQ52*0.03+BC52*0.225+BN52*0.128+BY52*0.329+CK52*0.009+CW52*0.175)</f>
        <v>26.7239084807678</v>
      </c>
      <c r="C52" s="15" t="n">
        <f aca="false">AVERAGE(B48:B52)</f>
        <v>26.4928315851514</v>
      </c>
      <c r="D52" s="16" t="n">
        <f aca="false">AVERAGE(B43:B52)</f>
        <v>26.4631408769911</v>
      </c>
      <c r="E52" s="11" t="n">
        <f aca="false">AVERAGE(B33:B52)</f>
        <v>26.0886594593228</v>
      </c>
      <c r="F52" s="17"/>
      <c r="G52" s="16" t="n">
        <f aca="false">IF(Y$4=0,MAX(AI52,AV52,BH52,BS52,CD52,DB52),MAX(AI52,AV52,BH52,BS52,CD52,CP52,DB52))</f>
        <v>42</v>
      </c>
      <c r="H52" s="18" t="n">
        <f aca="false">IF(Y$4=0,MEDIAN(AJ52,AW52,BI52,BT52,CE52,DC52),MEDIAN(AJ52,AW52,BI52,BT52,CE52,CQ52,DC52))</f>
        <v>24.05</v>
      </c>
      <c r="I52" s="19" t="n">
        <f aca="false">IF(Y$4=0,SUM(AJ52*0.104+AW52*0.03+BI52*0.225+BT52*0.329+CE52*0.009+DC52*0.175),SUM(AJ52*0.104+AW52*0.03+BI52*0.225+BT52*0.329+DC52*0.175))</f>
        <v>22.64805</v>
      </c>
      <c r="J52" s="11" t="n">
        <f aca="false">IF(Y$4=0,MAX(AK52,AX52,BJ52,BU52,CF52,DD52),MAX(AK52,AX52,BJ52,BU52,CF52,CR52,DD52))</f>
        <v>20.7</v>
      </c>
      <c r="K52" s="20" t="n">
        <f aca="false">(G52+J52)/2</f>
        <v>31.35</v>
      </c>
      <c r="AC52" s="1" t="n">
        <v>1902</v>
      </c>
      <c r="AD52" s="11" t="n">
        <v>24.4703703703704</v>
      </c>
      <c r="AE52" s="15" t="n">
        <v>23.8281481481482</v>
      </c>
      <c r="AF52" s="16" t="n">
        <v>23.7901433048433</v>
      </c>
      <c r="AG52" s="11" t="n">
        <v>23.9101198680852</v>
      </c>
      <c r="AH52" s="17"/>
      <c r="AI52" s="16" t="n">
        <v>39.4</v>
      </c>
      <c r="AJ52" s="18" t="n">
        <v>24.05</v>
      </c>
      <c r="AK52" s="6" t="n">
        <v>-0.6</v>
      </c>
      <c r="AL52" s="6" t="n">
        <v>10.4</v>
      </c>
      <c r="AM52" s="20" t="n">
        <v>19.4</v>
      </c>
      <c r="AN52" s="15"/>
      <c r="AO52" s="15"/>
      <c r="AP52" s="1" t="n">
        <v>1902</v>
      </c>
      <c r="AQ52" s="11" t="n">
        <v>20.9479166666667</v>
      </c>
      <c r="AR52" s="15" t="n">
        <v>20.5717592592593</v>
      </c>
      <c r="AS52" s="16" t="n">
        <v>20.3105208333333</v>
      </c>
      <c r="AT52" s="11" t="n">
        <v>19.9204848710317</v>
      </c>
      <c r="AU52" s="17"/>
      <c r="AV52" s="3" t="n">
        <v>35.1</v>
      </c>
      <c r="AW52" s="21" t="n">
        <v>20</v>
      </c>
      <c r="AX52" s="6" t="n">
        <v>10.6</v>
      </c>
      <c r="AY52" s="6" t="n">
        <v>11.7</v>
      </c>
      <c r="AZ52" s="20" t="n">
        <v>22.85</v>
      </c>
      <c r="BA52" s="2"/>
      <c r="BB52" s="1" t="n">
        <v>1902</v>
      </c>
      <c r="BC52" s="11" t="n">
        <v>30.3549019607843</v>
      </c>
      <c r="BD52" s="15" t="n">
        <v>29.6455392156863</v>
      </c>
      <c r="BE52" s="16" t="n">
        <v>29.4979354777167</v>
      </c>
      <c r="BF52" s="11"/>
      <c r="BG52" s="24"/>
      <c r="BH52" s="3" t="n">
        <v>42</v>
      </c>
      <c r="BI52" s="18" t="n">
        <v>30.5</v>
      </c>
      <c r="BJ52" s="6" t="n">
        <v>20.7</v>
      </c>
      <c r="BL52" s="20" t="n">
        <v>31.35</v>
      </c>
      <c r="BM52" s="1" t="n">
        <v>1902</v>
      </c>
      <c r="BN52" s="11" t="n">
        <v>21.6302083333333</v>
      </c>
      <c r="BO52" s="15" t="n">
        <v>21.4016666666667</v>
      </c>
      <c r="BP52" s="16" t="n">
        <v>21.30328125</v>
      </c>
      <c r="BQ52" s="11" t="n">
        <v>21.2974975198413</v>
      </c>
      <c r="BR52" s="24"/>
      <c r="BS52" s="3" t="n">
        <v>35.8</v>
      </c>
      <c r="BT52" s="18" t="n">
        <v>21.4</v>
      </c>
      <c r="BU52" s="6" t="n">
        <v>13.6</v>
      </c>
      <c r="BV52" s="20" t="n">
        <v>24.7</v>
      </c>
      <c r="BX52" s="1" t="n">
        <v>1902</v>
      </c>
      <c r="BY52" s="11" t="n">
        <v>25.7735632183908</v>
      </c>
      <c r="BZ52" s="15" t="n">
        <v>26.0624293103448</v>
      </c>
      <c r="CA52" s="16" t="n">
        <v>26.0143321655555</v>
      </c>
      <c r="CB52" s="11" t="n">
        <v>25.3555908663276</v>
      </c>
      <c r="CC52" s="17"/>
      <c r="CD52" s="3" t="n">
        <v>41.6</v>
      </c>
      <c r="CE52" s="18" t="n">
        <v>25.4</v>
      </c>
      <c r="CF52" s="6" t="n">
        <v>14.1</v>
      </c>
      <c r="CG52" s="20" t="n">
        <v>27.85</v>
      </c>
      <c r="CH52" s="6"/>
      <c r="CI52" s="2"/>
      <c r="CJ52" s="1" t="n">
        <v>1902</v>
      </c>
      <c r="CK52" s="11" t="n">
        <v>16.1916666666667</v>
      </c>
      <c r="CL52" s="15" t="n">
        <v>16.4975</v>
      </c>
      <c r="CM52" s="16" t="n">
        <v>16.9324537037037</v>
      </c>
      <c r="CN52" s="11" t="n">
        <v>17.2394212962963</v>
      </c>
      <c r="CO52" s="17"/>
      <c r="CP52" s="16" t="n">
        <v>22.5</v>
      </c>
      <c r="CQ52" s="18" t="n">
        <v>16.25</v>
      </c>
      <c r="CR52" s="25" t="n">
        <v>10.3</v>
      </c>
      <c r="CS52" s="20" t="n">
        <v>16.4</v>
      </c>
      <c r="CT52" s="15"/>
      <c r="CU52" s="15"/>
      <c r="CV52" s="1" t="n">
        <v>1902</v>
      </c>
      <c r="CW52" s="11" t="n">
        <v>30.4388888888889</v>
      </c>
      <c r="CX52" s="15" t="n">
        <v>30.085</v>
      </c>
      <c r="CY52" s="16" t="n">
        <v>30.3125</v>
      </c>
      <c r="CZ52" s="11" t="n">
        <v>30.9236111111111</v>
      </c>
      <c r="DA52" s="17"/>
      <c r="DB52" s="16" t="n">
        <v>37.9</v>
      </c>
      <c r="DC52" s="18" t="n">
        <v>32.25</v>
      </c>
      <c r="DD52" s="11" t="n">
        <v>20</v>
      </c>
      <c r="DE52" s="20" t="n">
        <v>28.95</v>
      </c>
    </row>
    <row r="53" customFormat="false" ht="12.8" hidden="false" customHeight="false" outlineLevel="0" collapsed="false">
      <c r="A53" s="22"/>
      <c r="B53" s="11" t="n">
        <f aca="false">IF(Y$4=0,AD53*0.104/0.991+AQ53*0.03/0.991+BC53*0.225/0.991+BN53*0.128/0.991+BY53*0.329/0.991+CW53*0.175/0.991,AD53*0.104+AQ53*0.03+BC53*0.225+BN53*0.128+BY53*0.329+CK53*0.009+CW53*0.175)</f>
        <v>25.885017147159</v>
      </c>
      <c r="C53" s="15" t="n">
        <f aca="false">AVERAGE(B49:B53)</f>
        <v>26.3264654012934</v>
      </c>
      <c r="D53" s="16" t="n">
        <f aca="false">AVERAGE(B44:B53)</f>
        <v>26.4056650125306</v>
      </c>
      <c r="E53" s="11" t="n">
        <f aca="false">AVERAGE(B34:B53)</f>
        <v>26.1467988770153</v>
      </c>
      <c r="F53" s="17"/>
      <c r="G53" s="16" t="n">
        <f aca="false">IF(Y$4=0,MAX(AI53,AV53,BH53,BS53,CD53,DB53),MAX(AI53,AV53,BH53,BS53,CD53,CP53,DB53))</f>
        <v>42.9</v>
      </c>
      <c r="H53" s="18" t="n">
        <f aca="false">IF(Y$4=0,MEDIAN(AJ53,AW53,BI53,BT53,CE53,DC53),MEDIAN(AJ53,AW53,BI53,BT53,CE53,CQ53,DC53))</f>
        <v>22.9</v>
      </c>
      <c r="I53" s="19" t="n">
        <f aca="false">IF(Y$4=0,SUM(AJ53*0.104+AW53*0.03+BI53*0.225+BT53*0.329+CE53*0.009+DC53*0.175),SUM(AJ53*0.104+AW53*0.03+BI53*0.225+BT53*0.329+DC53*0.175))</f>
        <v>22.07385</v>
      </c>
      <c r="J53" s="11" t="n">
        <f aca="false">IF(Y$4=0,MAX(AK53,AX53,BJ53,BU53,CF53,DD53),MAX(AK53,AX53,BJ53,BU53,CF53,CR53,DD53))</f>
        <v>18.5</v>
      </c>
      <c r="K53" s="20" t="n">
        <f aca="false">(G53+J53)/2</f>
        <v>30.7</v>
      </c>
      <c r="AC53" s="1" t="n">
        <v>1903</v>
      </c>
      <c r="AD53" s="11" t="n">
        <v>23.283950617284</v>
      </c>
      <c r="AE53" s="15" t="n">
        <v>23.6997530864198</v>
      </c>
      <c r="AF53" s="16" t="n">
        <v>23.7649050332384</v>
      </c>
      <c r="AG53" s="11" t="n">
        <v>23.8862444822828</v>
      </c>
      <c r="AH53" s="17"/>
      <c r="AI53" s="16" t="n">
        <v>38.3</v>
      </c>
      <c r="AJ53" s="18" t="n">
        <v>22.9</v>
      </c>
      <c r="AK53" s="6" t="n">
        <v>1.7</v>
      </c>
      <c r="AL53" s="6" t="n">
        <v>9</v>
      </c>
      <c r="AM53" s="20" t="n">
        <v>20</v>
      </c>
      <c r="AN53" s="15"/>
      <c r="AO53" s="15"/>
      <c r="AP53" s="1" t="n">
        <v>1903</v>
      </c>
      <c r="AQ53" s="11" t="n">
        <v>20.1866319444444</v>
      </c>
      <c r="AR53" s="15" t="n">
        <v>20.514224537037</v>
      </c>
      <c r="AS53" s="16" t="n">
        <v>20.3408969907407</v>
      </c>
      <c r="AT53" s="11" t="n">
        <v>19.9470386904762</v>
      </c>
      <c r="AU53" s="17"/>
      <c r="AV53" s="3" t="n">
        <v>34.5</v>
      </c>
      <c r="AW53" s="21" t="n">
        <v>19.8</v>
      </c>
      <c r="AX53" s="6" t="n">
        <v>8.8</v>
      </c>
      <c r="AY53" s="6" t="n">
        <v>9.9</v>
      </c>
      <c r="AZ53" s="20" t="n">
        <v>21.65</v>
      </c>
      <c r="BA53" s="2"/>
      <c r="BB53" s="1" t="n">
        <v>1903</v>
      </c>
      <c r="BC53" s="11" t="n">
        <v>29.4117647058823</v>
      </c>
      <c r="BD53" s="15" t="n">
        <v>29.6025490196078</v>
      </c>
      <c r="BE53" s="16" t="n">
        <v>29.4538555380486</v>
      </c>
      <c r="BF53" s="11"/>
      <c r="BG53" s="24"/>
      <c r="BH53" s="3" t="n">
        <v>39.2</v>
      </c>
      <c r="BI53" s="18" t="n">
        <v>29.9</v>
      </c>
      <c r="BJ53" s="6" t="n">
        <v>17.7</v>
      </c>
      <c r="BL53" s="20" t="n">
        <v>28.45</v>
      </c>
      <c r="BM53" s="1" t="n">
        <v>1903</v>
      </c>
      <c r="BN53" s="11" t="n">
        <v>20.7020833333333</v>
      </c>
      <c r="BO53" s="15" t="n">
        <v>21.1870833333333</v>
      </c>
      <c r="BP53" s="16" t="n">
        <v>21.2694965277778</v>
      </c>
      <c r="BQ53" s="11" t="n">
        <v>21.2766063161376</v>
      </c>
      <c r="BR53" s="24"/>
      <c r="BS53" s="3" t="n">
        <v>35.5</v>
      </c>
      <c r="BT53" s="18" t="n">
        <v>20.5</v>
      </c>
      <c r="BU53" s="6" t="n">
        <v>12.1</v>
      </c>
      <c r="BV53" s="20" t="n">
        <v>23.8</v>
      </c>
      <c r="BX53" s="1" t="n">
        <v>1903</v>
      </c>
      <c r="BY53" s="11" t="n">
        <v>25.2051724137931</v>
      </c>
      <c r="BZ53" s="15" t="n">
        <v>25.7880008301405</v>
      </c>
      <c r="CA53" s="16" t="n">
        <v>25.9949251645106</v>
      </c>
      <c r="CB53" s="11" t="n">
        <v>25.4545399632077</v>
      </c>
      <c r="CC53" s="17"/>
      <c r="CD53" s="3" t="n">
        <v>42.9</v>
      </c>
      <c r="CE53" s="18" t="n">
        <v>24.6</v>
      </c>
      <c r="CF53" s="6" t="n">
        <v>11.5</v>
      </c>
      <c r="CG53" s="20" t="n">
        <v>27.2</v>
      </c>
      <c r="CH53" s="6"/>
      <c r="CI53" s="2"/>
      <c r="CJ53" s="1" t="n">
        <v>1903</v>
      </c>
      <c r="CK53" s="11" t="n">
        <v>16.4996527777778</v>
      </c>
      <c r="CL53" s="15" t="n">
        <v>16.3740972222222</v>
      </c>
      <c r="CM53" s="16" t="n">
        <v>16.7824189814815</v>
      </c>
      <c r="CN53" s="11" t="n">
        <v>17.2123206018518</v>
      </c>
      <c r="CO53" s="17"/>
      <c r="CP53" s="16" t="n">
        <v>24.2</v>
      </c>
      <c r="CQ53" s="18" t="n">
        <v>16.95</v>
      </c>
      <c r="CR53" s="25" t="n">
        <v>10.2</v>
      </c>
      <c r="CS53" s="20" t="n">
        <v>17.2</v>
      </c>
      <c r="CT53" s="15"/>
      <c r="CU53" s="15"/>
      <c r="CV53" s="1" t="n">
        <v>1903</v>
      </c>
      <c r="CW53" s="11" t="n">
        <v>29.425</v>
      </c>
      <c r="CX53" s="15" t="n">
        <v>29.955</v>
      </c>
      <c r="CY53" s="16" t="n">
        <v>30.1194444444444</v>
      </c>
      <c r="CZ53" s="11" t="n">
        <v>30.7946527777778</v>
      </c>
      <c r="DA53" s="17"/>
      <c r="DB53" s="16" t="n">
        <v>36.3</v>
      </c>
      <c r="DC53" s="18" t="n">
        <v>32.15</v>
      </c>
      <c r="DD53" s="11" t="n">
        <v>18.5</v>
      </c>
      <c r="DE53" s="20" t="n">
        <v>27.4</v>
      </c>
    </row>
    <row r="54" customFormat="false" ht="12.8" hidden="false" customHeight="false" outlineLevel="0" collapsed="false">
      <c r="A54" s="22"/>
      <c r="B54" s="11" t="n">
        <f aca="false">IF(Y$4=0,AD54*0.104/0.991+AQ54*0.03/0.991+BC54*0.225/0.991+BN54*0.128/0.991+BY54*0.329/0.991+CW54*0.175/0.991,AD54*0.104+AQ54*0.03+BC54*0.225+BN54*0.128+BY54*0.329+CK54*0.009+CW54*0.175)</f>
        <v>26.0208981127451</v>
      </c>
      <c r="C54" s="15" t="n">
        <f aca="false">AVERAGE(B50:B54)</f>
        <v>26.2955359225353</v>
      </c>
      <c r="D54" s="16" t="n">
        <f aca="false">AVERAGE(B45:B54)</f>
        <v>26.398488983858</v>
      </c>
      <c r="E54" s="11" t="n">
        <f aca="false">AVERAGE(B35:B54)</f>
        <v>26.2183830299643</v>
      </c>
      <c r="F54" s="17"/>
      <c r="G54" s="16" t="n">
        <f aca="false">IF(Y$4=0,MAX(AI54,AV54,BH54,BS54,CD54,DB54),MAX(AI54,AV54,BH54,BS54,CD54,CP54,DB54))</f>
        <v>42.1</v>
      </c>
      <c r="H54" s="18" t="n">
        <f aca="false">IF(Y$4=0,MEDIAN(AJ54,AW54,BI54,BT54,CE54,DC54),MEDIAN(AJ54,AW54,BI54,BT54,CE54,CQ54,DC54))</f>
        <v>23.3</v>
      </c>
      <c r="I54" s="19" t="n">
        <f aca="false">IF(Y$4=0,SUM(AJ54*0.104+AW54*0.03+BI54*0.225+BT54*0.329+CE54*0.009+DC54*0.175),SUM(AJ54*0.104+AW54*0.03+BI54*0.225+BT54*0.329+DC54*0.175))</f>
        <v>22.39275</v>
      </c>
      <c r="J54" s="11" t="n">
        <f aca="false">IF(Y$4=0,MAX(AK54,AX54,BJ54,BU54,CF54,DD54),MAX(AK54,AX54,BJ54,BU54,CF54,CR54,DD54))</f>
        <v>18.2</v>
      </c>
      <c r="K54" s="20" t="n">
        <f aca="false">(G54+J54)/2</f>
        <v>30.15</v>
      </c>
      <c r="AC54" s="1" t="n">
        <v>1904</v>
      </c>
      <c r="AD54" s="11" t="n">
        <v>23.3527777777778</v>
      </c>
      <c r="AE54" s="15" t="n">
        <v>23.6684567901235</v>
      </c>
      <c r="AF54" s="16" t="n">
        <v>23.7732597340931</v>
      </c>
      <c r="AG54" s="11" t="n">
        <v>23.8251680933939</v>
      </c>
      <c r="AH54" s="17"/>
      <c r="AI54" s="16" t="n">
        <v>38.3</v>
      </c>
      <c r="AJ54" s="18" t="n">
        <v>23.3</v>
      </c>
      <c r="AK54" s="6" t="n">
        <v>2.8</v>
      </c>
      <c r="AL54" s="6" t="n">
        <v>9.4</v>
      </c>
      <c r="AM54" s="20" t="n">
        <v>20.55</v>
      </c>
      <c r="AN54" s="15"/>
      <c r="AO54" s="15"/>
      <c r="AP54" s="1" t="n">
        <v>1904</v>
      </c>
      <c r="AQ54" s="11" t="n">
        <v>20.6319444444444</v>
      </c>
      <c r="AR54" s="15" t="n">
        <v>20.5479663671024</v>
      </c>
      <c r="AS54" s="16" t="n">
        <v>20.4102951388889</v>
      </c>
      <c r="AT54" s="11" t="n">
        <v>20.0009970238095</v>
      </c>
      <c r="AU54" s="17"/>
      <c r="AV54" s="3" t="n">
        <v>34.8</v>
      </c>
      <c r="AW54" s="21" t="n">
        <v>20.3</v>
      </c>
      <c r="AX54" s="6" t="n">
        <v>9.3</v>
      </c>
      <c r="AY54" s="6" t="n">
        <v>10.6</v>
      </c>
      <c r="AZ54" s="20" t="n">
        <v>22.05</v>
      </c>
      <c r="BA54" s="2"/>
      <c r="BB54" s="1" t="n">
        <v>1904</v>
      </c>
      <c r="BC54" s="11" t="n">
        <v>29.5767156862745</v>
      </c>
      <c r="BD54" s="15" t="n">
        <v>29.7472058823529</v>
      </c>
      <c r="BE54" s="16" t="n">
        <v>29.5827473447712</v>
      </c>
      <c r="BF54" s="11"/>
      <c r="BG54" s="24"/>
      <c r="BH54" s="3" t="n">
        <v>40.9</v>
      </c>
      <c r="BI54" s="18" t="n">
        <v>30.05</v>
      </c>
      <c r="BJ54" s="6" t="n">
        <v>17.5</v>
      </c>
      <c r="BL54" s="20" t="n">
        <v>29.2</v>
      </c>
      <c r="BM54" s="1" t="n">
        <v>1904</v>
      </c>
      <c r="BN54" s="11" t="n">
        <v>21.0833333333333</v>
      </c>
      <c r="BO54" s="15" t="n">
        <v>21.1470833333333</v>
      </c>
      <c r="BP54" s="16" t="n">
        <v>21.2794791666667</v>
      </c>
      <c r="BQ54" s="11" t="n">
        <v>21.2964674272487</v>
      </c>
      <c r="BR54" s="24"/>
      <c r="BS54" s="3" t="n">
        <v>35.2</v>
      </c>
      <c r="BT54" s="18" t="n">
        <v>21.7</v>
      </c>
      <c r="BU54" s="6" t="n">
        <v>12.5</v>
      </c>
      <c r="BV54" s="20" t="n">
        <v>23.85</v>
      </c>
      <c r="BX54" s="1" t="n">
        <v>1904</v>
      </c>
      <c r="BY54" s="11" t="n">
        <v>25.3761111111111</v>
      </c>
      <c r="BZ54" s="15" t="n">
        <v>25.6514637931034</v>
      </c>
      <c r="CA54" s="16" t="n">
        <v>25.9055686830291</v>
      </c>
      <c r="CB54" s="11" t="n">
        <v>25.5682264711442</v>
      </c>
      <c r="CC54" s="17"/>
      <c r="CD54" s="3" t="n">
        <v>42.1</v>
      </c>
      <c r="CE54" s="18" t="n">
        <v>24.9</v>
      </c>
      <c r="CF54" s="6" t="n">
        <v>14.1</v>
      </c>
      <c r="CG54" s="20" t="n">
        <v>28.1</v>
      </c>
      <c r="CH54" s="6"/>
      <c r="CI54" s="2"/>
      <c r="CJ54" s="1" t="n">
        <v>1904</v>
      </c>
      <c r="CK54" s="11" t="n">
        <v>16.49375</v>
      </c>
      <c r="CL54" s="15" t="n">
        <v>16.2861805555556</v>
      </c>
      <c r="CM54" s="16" t="n">
        <v>16.6234606481481</v>
      </c>
      <c r="CN54" s="11" t="n">
        <v>17.2095081018519</v>
      </c>
      <c r="CO54" s="17"/>
      <c r="CP54" s="16" t="n">
        <v>24.4</v>
      </c>
      <c r="CQ54" s="18" t="n">
        <v>16</v>
      </c>
      <c r="CR54" s="25" t="n">
        <v>11.3</v>
      </c>
      <c r="CS54" s="20" t="n">
        <v>17.85</v>
      </c>
      <c r="CT54" s="15"/>
      <c r="CU54" s="15"/>
      <c r="CV54" s="1" t="n">
        <v>1904</v>
      </c>
      <c r="CW54" s="11" t="n">
        <v>29.2722222222222</v>
      </c>
      <c r="CX54" s="15" t="n">
        <v>29.8955555555556</v>
      </c>
      <c r="CY54" s="16" t="n">
        <v>30.0647222222222</v>
      </c>
      <c r="CZ54" s="11" t="n">
        <v>30.6820138888889</v>
      </c>
      <c r="DA54" s="17"/>
      <c r="DB54" s="16" t="n">
        <v>38.7</v>
      </c>
      <c r="DC54" s="18" t="n">
        <v>31.2</v>
      </c>
      <c r="DD54" s="11" t="n">
        <v>18.2</v>
      </c>
      <c r="DE54" s="20" t="n">
        <v>28.45</v>
      </c>
    </row>
    <row r="55" customFormat="false" ht="12.8" hidden="false" customHeight="false" outlineLevel="0" collapsed="false">
      <c r="A55" s="22" t="n">
        <f aca="false">A50+5</f>
        <v>1905</v>
      </c>
      <c r="B55" s="11" t="n">
        <f aca="false">IF(Y$4=0,AD55*0.104/0.991+AQ55*0.03/0.991+BC55*0.225/0.991+BN55*0.128/0.991+BY55*0.329/0.991+CW55*0.175/0.991,AD55*0.104+AQ55*0.03+BC55*0.225+BN55*0.128+BY55*0.329+CK55*0.009+CW55*0.175)</f>
        <v>26.1043124631218</v>
      </c>
      <c r="C55" s="15" t="n">
        <f aca="false">AVERAGE(B51:B55)</f>
        <v>26.2307505589505</v>
      </c>
      <c r="D55" s="16" t="n">
        <f aca="false">AVERAGE(B46:B55)</f>
        <v>26.3647190229052</v>
      </c>
      <c r="E55" s="11" t="n">
        <f aca="false">AVERAGE(B36:B55)</f>
        <v>26.2792239936222</v>
      </c>
      <c r="F55" s="17" t="n">
        <f aca="false">AVERAGE(B6:B55)</f>
        <v>23.7208661435301</v>
      </c>
      <c r="G55" s="16" t="n">
        <f aca="false">IF(Y$4=0,MAX(AI55,AV55,BH55,BS55,CD55,DB55),MAX(AI55,AV55,BH55,BS55,CD55,CP55,DB55))</f>
        <v>42.8</v>
      </c>
      <c r="H55" s="18" t="n">
        <f aca="false">IF(Y$4=0,MEDIAN(AJ55,AW55,BI55,BT55,CE55,DC55),MEDIAN(AJ55,AW55,BI55,BT55,CE55,CQ55,DC55))</f>
        <v>22.35</v>
      </c>
      <c r="I55" s="19" t="n">
        <f aca="false">IF(Y$4=0,SUM(AJ55*0.104+AW55*0.03+BI55*0.225+BT55*0.329+CE55*0.009+DC55*0.175),SUM(AJ55*0.104+AW55*0.03+BI55*0.225+BT55*0.329+DC55*0.175))</f>
        <v>21.77745</v>
      </c>
      <c r="J55" s="11" t="n">
        <f aca="false">IF(Y$4=0,MAX(AK55,AX55,BJ55,BU55,CF55,DD55),MAX(AK55,AX55,BJ55,BU55,CF55,CR55,DD55))</f>
        <v>18.1</v>
      </c>
      <c r="K55" s="20" t="n">
        <f aca="false">(G55+J55)/2</f>
        <v>30.45</v>
      </c>
      <c r="AC55" s="1" t="n">
        <v>1905</v>
      </c>
      <c r="AD55" s="11" t="n">
        <v>23.208024691358</v>
      </c>
      <c r="AE55" s="15" t="n">
        <v>23.6256172839506</v>
      </c>
      <c r="AF55" s="16" t="n">
        <v>23.6870109211776</v>
      </c>
      <c r="AG55" s="11" t="n">
        <v>23.7522562492581</v>
      </c>
      <c r="AH55" s="17"/>
      <c r="AI55" s="16" t="n">
        <v>39</v>
      </c>
      <c r="AJ55" s="18" t="n">
        <v>22.35</v>
      </c>
      <c r="AK55" s="6" t="n">
        <v>3.4</v>
      </c>
      <c r="AL55" s="6" t="n">
        <v>9.7</v>
      </c>
      <c r="AM55" s="20" t="n">
        <v>21.2</v>
      </c>
      <c r="AN55" s="15"/>
      <c r="AO55" s="15"/>
      <c r="AP55" s="1" t="n">
        <v>1905</v>
      </c>
      <c r="AQ55" s="11" t="n">
        <v>20.1934027777778</v>
      </c>
      <c r="AR55" s="15" t="n">
        <v>20.5392939814815</v>
      </c>
      <c r="AS55" s="16" t="n">
        <v>20.402505787037</v>
      </c>
      <c r="AT55" s="11" t="n">
        <v>20.0308060515873</v>
      </c>
      <c r="AU55" s="17" t="n">
        <v>19.6849293650794</v>
      </c>
      <c r="AV55" s="3" t="n">
        <v>37.1</v>
      </c>
      <c r="AW55" s="21" t="n">
        <v>19.1</v>
      </c>
      <c r="AX55" s="6" t="n">
        <v>8.8</v>
      </c>
      <c r="AY55" s="6" t="n">
        <v>9.7</v>
      </c>
      <c r="AZ55" s="20" t="n">
        <v>22.95</v>
      </c>
      <c r="BA55" s="2"/>
      <c r="BB55" s="1" t="n">
        <v>1905</v>
      </c>
      <c r="BC55" s="11" t="n">
        <v>29.8852941176471</v>
      </c>
      <c r="BD55" s="15" t="n">
        <v>29.7262254901961</v>
      </c>
      <c r="BE55" s="16" t="n">
        <v>29.6593045343137</v>
      </c>
      <c r="BF55" s="11"/>
      <c r="BG55" s="24"/>
      <c r="BH55" s="3" t="n">
        <v>41.3</v>
      </c>
      <c r="BI55" s="18" t="n">
        <v>29.75</v>
      </c>
      <c r="BJ55" s="6" t="n">
        <v>18.1</v>
      </c>
      <c r="BL55" s="20" t="n">
        <v>29.7</v>
      </c>
      <c r="BM55" s="1" t="n">
        <v>1905</v>
      </c>
      <c r="BN55" s="11" t="n">
        <v>20.378125</v>
      </c>
      <c r="BO55" s="15" t="n">
        <v>21.05</v>
      </c>
      <c r="BP55" s="16" t="n">
        <v>21.175625</v>
      </c>
      <c r="BQ55" s="11" t="n">
        <v>21.282707010582</v>
      </c>
      <c r="BR55" s="24"/>
      <c r="BS55" s="3" t="n">
        <v>36.9</v>
      </c>
      <c r="BT55" s="18" t="n">
        <v>19.7</v>
      </c>
      <c r="BU55" s="6" t="n">
        <v>12.4</v>
      </c>
      <c r="BV55" s="20" t="n">
        <v>24.65</v>
      </c>
      <c r="BX55" s="1" t="n">
        <v>1905</v>
      </c>
      <c r="BY55" s="11" t="n">
        <v>25.3513020833333</v>
      </c>
      <c r="BZ55" s="15" t="n">
        <v>25.5511408764368</v>
      </c>
      <c r="CA55" s="16" t="n">
        <v>25.8175151306787</v>
      </c>
      <c r="CB55" s="11" t="n">
        <v>25.6406063901257</v>
      </c>
      <c r="CC55" s="17"/>
      <c r="CD55" s="3" t="n">
        <v>42.8</v>
      </c>
      <c r="CE55" s="18" t="n">
        <v>24.4</v>
      </c>
      <c r="CF55" s="6" t="n">
        <v>13.6</v>
      </c>
      <c r="CG55" s="20" t="n">
        <v>28.2</v>
      </c>
      <c r="CH55" s="6"/>
      <c r="CI55" s="2"/>
      <c r="CJ55" s="1" t="n">
        <v>1905</v>
      </c>
      <c r="CK55" s="11" t="n">
        <v>16.0229166666667</v>
      </c>
      <c r="CL55" s="15" t="n">
        <v>16.2970138888889</v>
      </c>
      <c r="CM55" s="16" t="n">
        <v>16.4867708333333</v>
      </c>
      <c r="CN55" s="11" t="n">
        <v>17.1496122685185</v>
      </c>
      <c r="CO55" s="17"/>
      <c r="CP55" s="16" t="n">
        <v>23.8</v>
      </c>
      <c r="CQ55" s="18" t="n">
        <v>15.2</v>
      </c>
      <c r="CR55" s="25" t="n">
        <v>10.8</v>
      </c>
      <c r="CS55" s="20" t="n">
        <v>17.3</v>
      </c>
      <c r="CT55" s="15"/>
      <c r="CU55" s="15"/>
      <c r="CV55" s="1" t="n">
        <v>1905</v>
      </c>
      <c r="CW55" s="11" t="n">
        <v>30.1</v>
      </c>
      <c r="CX55" s="15" t="n">
        <v>29.8383333333333</v>
      </c>
      <c r="CY55" s="16" t="n">
        <v>30.0744444444444</v>
      </c>
      <c r="CZ55" s="11" t="n">
        <v>30.6236805555556</v>
      </c>
      <c r="DA55" s="17"/>
      <c r="DB55" s="16" t="n">
        <v>40.1</v>
      </c>
      <c r="DC55" s="18" t="n">
        <v>32.6</v>
      </c>
      <c r="DD55" s="11" t="n">
        <v>17.8</v>
      </c>
      <c r="DE55" s="20" t="n">
        <v>28.95</v>
      </c>
    </row>
    <row r="56" customFormat="false" ht="12.8" hidden="false" customHeight="false" outlineLevel="0" collapsed="false">
      <c r="A56" s="22"/>
      <c r="B56" s="11" t="n">
        <f aca="false">IF(Y$4=0,AD56*0.104/0.991+AQ56*0.03/0.991+BC56*0.225/0.991+BN56*0.128/0.991+BY56*0.329/0.991+CW56*0.175/0.991,AD56*0.104+AQ56*0.03+BC56*0.225+BN56*0.128+BY56*0.329+CK56*0.009+CW56*0.175)</f>
        <v>26.5006906017384</v>
      </c>
      <c r="C56" s="15" t="n">
        <f aca="false">AVERAGE(B52:B56)</f>
        <v>26.2469653611064</v>
      </c>
      <c r="D56" s="16" t="n">
        <f aca="false">AVERAGE(B47:B56)</f>
        <v>26.3625787254402</v>
      </c>
      <c r="E56" s="11" t="n">
        <f aca="false">AVERAGE(B37:B56)</f>
        <v>26.3552458560184</v>
      </c>
      <c r="F56" s="17" t="n">
        <f aca="false">AVERAGE(B7:B56)</f>
        <v>23.8700466222315</v>
      </c>
      <c r="G56" s="16" t="n">
        <f aca="false">IF(Y$4=0,MAX(AI56,AV56,BH56,BS56,CD56,DB56),MAX(AI56,AV56,BH56,BS56,CD56,CP56,DB56))</f>
        <v>42.5</v>
      </c>
      <c r="H56" s="18" t="n">
        <f aca="false">IF(Y$4=0,MEDIAN(AJ56,AW56,BI56,BT56,CE56,DC56),MEDIAN(AJ56,AW56,BI56,BT56,CE56,CQ56,DC56))</f>
        <v>23.45</v>
      </c>
      <c r="I56" s="19" t="n">
        <f aca="false">IF(Y$4=0,SUM(AJ56*0.104+AW56*0.03+BI56*0.225+BT56*0.329+CE56*0.009+DC56*0.175),SUM(AJ56*0.104+AW56*0.03+BI56*0.225+BT56*0.329+DC56*0.175))</f>
        <v>22.0799</v>
      </c>
      <c r="J56" s="11" t="n">
        <f aca="false">IF(Y$4=0,MAX(AK56,AX56,BJ56,BU56,CF56,DD56),MAX(AK56,AX56,BJ56,BU56,CF56,CR56,DD56))</f>
        <v>21</v>
      </c>
      <c r="K56" s="20" t="n">
        <f aca="false">(G56+J56)/2</f>
        <v>31.75</v>
      </c>
      <c r="AC56" s="1" t="n">
        <v>1906</v>
      </c>
      <c r="AD56" s="11" t="n">
        <v>23.6645061728395</v>
      </c>
      <c r="AE56" s="15" t="n">
        <v>23.5959259259259</v>
      </c>
      <c r="AF56" s="16" t="n">
        <v>23.6566666666667</v>
      </c>
      <c r="AG56" s="11" t="n">
        <v>23.7205394282704</v>
      </c>
      <c r="AH56" s="17"/>
      <c r="AI56" s="16" t="n">
        <v>41.5</v>
      </c>
      <c r="AJ56" s="18" t="n">
        <v>23.45</v>
      </c>
      <c r="AK56" s="6" t="n">
        <v>2.7</v>
      </c>
      <c r="AL56" s="6" t="n">
        <v>9.9</v>
      </c>
      <c r="AM56" s="20" t="n">
        <v>22.1</v>
      </c>
      <c r="AN56" s="15"/>
      <c r="AO56" s="15"/>
      <c r="AP56" s="1" t="n">
        <v>1906</v>
      </c>
      <c r="AQ56" s="11" t="n">
        <v>20.5555555555556</v>
      </c>
      <c r="AR56" s="15" t="n">
        <v>20.5030902777778</v>
      </c>
      <c r="AS56" s="16" t="n">
        <v>20.4414872685185</v>
      </c>
      <c r="AT56" s="11" t="n">
        <v>20.0999528769841</v>
      </c>
      <c r="AU56" s="17" t="n">
        <v>19.7152071428571</v>
      </c>
      <c r="AV56" s="3" t="n">
        <v>39</v>
      </c>
      <c r="AW56" s="21" t="n">
        <v>19.2</v>
      </c>
      <c r="AX56" s="6" t="n">
        <v>9.7</v>
      </c>
      <c r="AY56" s="6" t="n">
        <v>10.2</v>
      </c>
      <c r="AZ56" s="20" t="n">
        <v>24.35</v>
      </c>
      <c r="BA56" s="2"/>
      <c r="BB56" s="1" t="n">
        <v>1906</v>
      </c>
      <c r="BC56" s="11" t="n">
        <v>29.4343137254902</v>
      </c>
      <c r="BD56" s="15" t="n">
        <v>29.7325980392157</v>
      </c>
      <c r="BE56" s="16" t="n">
        <v>29.6928921568627</v>
      </c>
      <c r="BF56" s="11" t="n">
        <v>29.2497840899569</v>
      </c>
      <c r="BG56" s="24"/>
      <c r="BH56" s="3" t="n">
        <v>40.5</v>
      </c>
      <c r="BI56" s="18" t="n">
        <v>29.3</v>
      </c>
      <c r="BJ56" s="6" t="n">
        <v>17.9</v>
      </c>
      <c r="BL56" s="20" t="n">
        <v>29.2</v>
      </c>
      <c r="BM56" s="1" t="n">
        <v>1906</v>
      </c>
      <c r="BN56" s="11" t="n">
        <v>21.490625</v>
      </c>
      <c r="BO56" s="15" t="n">
        <v>21.056875</v>
      </c>
      <c r="BP56" s="16" t="n">
        <v>21.1894791666667</v>
      </c>
      <c r="BQ56" s="11" t="n">
        <v>21.3090715939153</v>
      </c>
      <c r="BR56" s="24"/>
      <c r="BS56" s="3" t="n">
        <v>39.9</v>
      </c>
      <c r="BT56" s="18" t="n">
        <v>20.65</v>
      </c>
      <c r="BU56" s="6" t="n">
        <v>12.9</v>
      </c>
      <c r="BV56" s="20" t="n">
        <v>26.4</v>
      </c>
      <c r="BX56" s="1" t="n">
        <v>1906</v>
      </c>
      <c r="BY56" s="11" t="n">
        <v>25.85859375</v>
      </c>
      <c r="BZ56" s="15" t="n">
        <v>25.5129485153257</v>
      </c>
      <c r="CA56" s="16" t="n">
        <v>25.7864002993295</v>
      </c>
      <c r="CB56" s="11" t="n">
        <v>25.7314295961442</v>
      </c>
      <c r="CC56" s="17"/>
      <c r="CD56" s="3" t="n">
        <v>42.5</v>
      </c>
      <c r="CE56" s="18" t="n">
        <v>25.7</v>
      </c>
      <c r="CF56" s="6" t="n">
        <v>13.1</v>
      </c>
      <c r="CG56" s="20" t="n">
        <v>27.8</v>
      </c>
      <c r="CH56" s="6"/>
      <c r="CI56" s="2"/>
      <c r="CJ56" s="1" t="n">
        <v>1906</v>
      </c>
      <c r="CK56" s="11" t="n">
        <v>16.3395833333333</v>
      </c>
      <c r="CL56" s="15" t="n">
        <v>16.3095138888889</v>
      </c>
      <c r="CM56" s="16" t="n">
        <v>16.4407291666667</v>
      </c>
      <c r="CN56" s="11" t="n">
        <v>17.1072164351852</v>
      </c>
      <c r="CO56" s="17"/>
      <c r="CP56" s="16" t="n">
        <v>25.4</v>
      </c>
      <c r="CQ56" s="18" t="n">
        <v>15.35</v>
      </c>
      <c r="CR56" s="25" t="n">
        <v>11.1</v>
      </c>
      <c r="CS56" s="20" t="n">
        <v>18.25</v>
      </c>
      <c r="CT56" s="15"/>
      <c r="CU56" s="15"/>
      <c r="CV56" s="1" t="n">
        <v>1906</v>
      </c>
      <c r="CW56" s="11" t="n">
        <v>30.8277777777778</v>
      </c>
      <c r="CX56" s="15" t="n">
        <v>30.0127777777778</v>
      </c>
      <c r="CY56" s="16" t="n">
        <v>30.0811111111111</v>
      </c>
      <c r="CZ56" s="11" t="n">
        <v>30.5909027777778</v>
      </c>
      <c r="DA56" s="17"/>
      <c r="DB56" s="16" t="n">
        <v>40.8</v>
      </c>
      <c r="DC56" s="18" t="n">
        <v>32.45</v>
      </c>
      <c r="DD56" s="11" t="n">
        <v>21</v>
      </c>
      <c r="DE56" s="20" t="n">
        <v>30.9</v>
      </c>
    </row>
    <row r="57" customFormat="false" ht="12.8" hidden="false" customHeight="false" outlineLevel="0" collapsed="false">
      <c r="A57" s="22"/>
      <c r="B57" s="11" t="n">
        <f aca="false">IF(Y$4=0,AD57*0.104/0.991+AQ57*0.03/0.991+BC57*0.225/0.991+BN57*0.128/0.991+BY57*0.329/0.991+CW57*0.175/0.991,AD57*0.104+AQ57*0.03+BC57*0.225+BN57*0.128+BY57*0.329+CK57*0.009+CW57*0.175)</f>
        <v>26.1901070491372</v>
      </c>
      <c r="C57" s="15" t="n">
        <f aca="false">AVERAGE(B53:B57)</f>
        <v>26.1402050747803</v>
      </c>
      <c r="D57" s="16" t="n">
        <f aca="false">AVERAGE(B48:B57)</f>
        <v>26.3165183299658</v>
      </c>
      <c r="E57" s="11" t="n">
        <f aca="false">AVERAGE(B38:B57)</f>
        <v>26.4232053695949</v>
      </c>
      <c r="F57" s="17" t="n">
        <f aca="false">AVERAGE(B8:B57)</f>
        <v>23.9968487632142</v>
      </c>
      <c r="G57" s="16" t="n">
        <f aca="false">IF(Y$4=0,MAX(AI57,AV57,BH57,BS57,CD57,DB57),MAX(AI57,AV57,BH57,BS57,CD57,CP57,DB57))</f>
        <v>42.8</v>
      </c>
      <c r="H57" s="18" t="n">
        <f aca="false">IF(Y$4=0,MEDIAN(AJ57,AW57,BI57,BT57,CE57,DC57),MEDIAN(AJ57,AW57,BI57,BT57,CE57,CQ57,DC57))</f>
        <v>24.3</v>
      </c>
      <c r="I57" s="19" t="n">
        <f aca="false">IF(Y$4=0,SUM(AJ57*0.104+AW57*0.03+BI57*0.225+BT57*0.329+CE57*0.009+DC57*0.175),SUM(AJ57*0.104+AW57*0.03+BI57*0.225+BT57*0.329+DC57*0.175))</f>
        <v>22.12865</v>
      </c>
      <c r="J57" s="11" t="n">
        <f aca="false">IF(Y$4=0,MAX(AK57,AX57,BJ57,BU57,CF57,DD57),MAX(AK57,AX57,BJ57,BU57,CF57,CR57,DD57))</f>
        <v>19.4</v>
      </c>
      <c r="K57" s="20" t="n">
        <f aca="false">(G57+J57)/2</f>
        <v>31.1</v>
      </c>
      <c r="AC57" s="1" t="n">
        <v>1907</v>
      </c>
      <c r="AD57" s="11" t="n">
        <v>23.8829966329966</v>
      </c>
      <c r="AE57" s="15" t="n">
        <v>23.4784511784512</v>
      </c>
      <c r="AF57" s="16" t="n">
        <v>23.6532996632997</v>
      </c>
      <c r="AG57" s="11" t="n">
        <v>23.7436533802906</v>
      </c>
      <c r="AH57" s="17" t="n">
        <v>23.0200613853212</v>
      </c>
      <c r="AI57" s="16" t="n">
        <v>36.6</v>
      </c>
      <c r="AJ57" s="18" t="n">
        <v>24.3</v>
      </c>
      <c r="AK57" s="6" t="n">
        <v>4.1</v>
      </c>
      <c r="AL57" s="6" t="n">
        <v>6.4</v>
      </c>
      <c r="AM57" s="20" t="n">
        <v>20.35</v>
      </c>
      <c r="AN57" s="15"/>
      <c r="AO57" s="15"/>
      <c r="AP57" s="1" t="n">
        <v>1907</v>
      </c>
      <c r="AQ57" s="11" t="n">
        <v>20.7376666666667</v>
      </c>
      <c r="AR57" s="15" t="n">
        <v>20.4610402777778</v>
      </c>
      <c r="AS57" s="16" t="n">
        <v>20.5163997685185</v>
      </c>
      <c r="AT57" s="11" t="n">
        <v>20.2058838293651</v>
      </c>
      <c r="AU57" s="17" t="n">
        <v>19.7329604761905</v>
      </c>
      <c r="AV57" s="3" t="n">
        <v>38.05</v>
      </c>
      <c r="AW57" s="21" t="n">
        <v>19.8</v>
      </c>
      <c r="AX57" s="6" t="n">
        <v>10.1</v>
      </c>
      <c r="AY57" s="6" t="n">
        <v>10.6</v>
      </c>
      <c r="AZ57" s="20" t="n">
        <v>24.075</v>
      </c>
      <c r="BA57" s="2"/>
      <c r="BB57" s="1" t="n">
        <v>1907</v>
      </c>
      <c r="BC57" s="11" t="n">
        <v>29.4803819444444</v>
      </c>
      <c r="BD57" s="15" t="n">
        <v>29.5576940359477</v>
      </c>
      <c r="BE57" s="16" t="n">
        <v>29.601616625817</v>
      </c>
      <c r="BF57" s="11" t="n">
        <v>29.4979698538458</v>
      </c>
      <c r="BG57" s="24"/>
      <c r="BH57" s="3" t="n">
        <v>39.9</v>
      </c>
      <c r="BI57" s="18" t="n">
        <v>29.75</v>
      </c>
      <c r="BJ57" s="6" t="n">
        <v>19.4</v>
      </c>
      <c r="BL57" s="20" t="n">
        <v>29.65</v>
      </c>
      <c r="BM57" s="1" t="n">
        <v>1907</v>
      </c>
      <c r="BN57" s="11" t="n">
        <v>20.6989583333333</v>
      </c>
      <c r="BO57" s="15" t="n">
        <v>20.870625</v>
      </c>
      <c r="BP57" s="16" t="n">
        <v>21.1361458333333</v>
      </c>
      <c r="BQ57" s="11" t="n">
        <v>21.3010333994709</v>
      </c>
      <c r="BR57" s="24"/>
      <c r="BS57" s="3" t="n">
        <v>35.9</v>
      </c>
      <c r="BT57" s="18" t="n">
        <v>20.3</v>
      </c>
      <c r="BU57" s="6" t="n">
        <v>12</v>
      </c>
      <c r="BV57" s="20" t="n">
        <v>23.95</v>
      </c>
      <c r="BX57" s="1" t="n">
        <v>1907</v>
      </c>
      <c r="BY57" s="11" t="n">
        <v>25.55390625</v>
      </c>
      <c r="BZ57" s="15" t="n">
        <v>25.4690171216475</v>
      </c>
      <c r="CA57" s="16" t="n">
        <v>25.7657232159962</v>
      </c>
      <c r="CB57" s="11" t="n">
        <v>25.7894582419775</v>
      </c>
      <c r="CC57" s="17"/>
      <c r="CD57" s="3" t="n">
        <v>42.8</v>
      </c>
      <c r="CE57" s="18" t="n">
        <v>24.95</v>
      </c>
      <c r="CF57" s="6" t="n">
        <v>14.1</v>
      </c>
      <c r="CG57" s="20" t="n">
        <v>28.45</v>
      </c>
      <c r="CH57" s="6"/>
      <c r="CI57" s="2"/>
      <c r="CJ57" s="1" t="n">
        <v>1907</v>
      </c>
      <c r="CK57" s="11" t="n">
        <v>16.09375</v>
      </c>
      <c r="CL57" s="15" t="n">
        <v>16.2899305555556</v>
      </c>
      <c r="CM57" s="16" t="n">
        <v>16.3937152777778</v>
      </c>
      <c r="CN57" s="11" t="n">
        <v>17.0200289351852</v>
      </c>
      <c r="CO57" s="17"/>
      <c r="CP57" s="16" t="n">
        <v>24.8</v>
      </c>
      <c r="CQ57" s="18" t="n">
        <v>15.95</v>
      </c>
      <c r="CR57" s="25" t="n">
        <v>11</v>
      </c>
      <c r="CS57" s="20" t="n">
        <v>17.9</v>
      </c>
      <c r="CT57" s="15"/>
      <c r="CU57" s="15"/>
      <c r="CV57" s="1" t="n">
        <v>1907</v>
      </c>
      <c r="CW57" s="11" t="n">
        <v>29.9972222222222</v>
      </c>
      <c r="CX57" s="15" t="n">
        <v>29.9244444444444</v>
      </c>
      <c r="CY57" s="16" t="n">
        <v>30.0047222222222</v>
      </c>
      <c r="CZ57" s="11" t="n">
        <v>30.5497222222222</v>
      </c>
      <c r="DA57" s="17"/>
      <c r="DB57" s="16" t="n">
        <v>37.2</v>
      </c>
      <c r="DC57" s="18" t="n">
        <v>32.2</v>
      </c>
      <c r="DD57" s="11" t="n">
        <v>17.3</v>
      </c>
      <c r="DE57" s="20" t="n">
        <v>27.25</v>
      </c>
    </row>
    <row r="58" customFormat="false" ht="12.8" hidden="false" customHeight="false" outlineLevel="0" collapsed="false">
      <c r="A58" s="22"/>
      <c r="B58" s="11" t="n">
        <f aca="false">IF(Y$4=0,AD58*0.104/0.991+AQ58*0.03/0.991+BC58*0.225/0.991+BN58*0.128/0.991+BY58*0.329/0.991+CW58*0.175/0.991,AD58*0.104+AQ58*0.03+BC58*0.225+BN58*0.128+BY58*0.329+CK58*0.009+CW58*0.175)</f>
        <v>25.5920666380637</v>
      </c>
      <c r="C58" s="15" t="n">
        <f aca="false">AVERAGE(B54:B58)</f>
        <v>26.0816149729612</v>
      </c>
      <c r="D58" s="16" t="n">
        <f aca="false">AVERAGE(B49:B58)</f>
        <v>26.2040401871273</v>
      </c>
      <c r="E58" s="11" t="n">
        <f aca="false">AVERAGE(B39:B58)</f>
        <v>26.3533615887285</v>
      </c>
      <c r="F58" s="17" t="n">
        <f aca="false">AVERAGE(B9:B58)</f>
        <v>24.1021478074183</v>
      </c>
      <c r="G58" s="16" t="n">
        <f aca="false">IF(Y$4=0,MAX(AI58,AV58,BH58,BS58,CD58,DB58),MAX(AI58,AV58,BH58,BS58,CD58,CP58,DB58))</f>
        <v>43.6</v>
      </c>
      <c r="H58" s="18" t="n">
        <f aca="false">IF(Y$4=0,MEDIAN(AJ58,AW58,BI58,BT58,CE58,DC58),MEDIAN(AJ58,AW58,BI58,BT58,CE58,CQ58,DC58))</f>
        <v>23.45</v>
      </c>
      <c r="I58" s="19" t="n">
        <f aca="false">IF(Y$4=0,SUM(AJ58*0.104+AW58*0.03+BI58*0.225+BT58*0.329+CE58*0.009+DC58*0.175),SUM(AJ58*0.104+AW58*0.03+BI58*0.225+BT58*0.329+DC58*0.175))</f>
        <v>21.77585</v>
      </c>
      <c r="J58" s="11" t="n">
        <f aca="false">IF(Y$4=0,MAX(AK58,AX58,BJ58,BU58,CF58,DD58),MAX(AK58,AX58,BJ58,BU58,CF58,CR58,DD58))</f>
        <v>17.2</v>
      </c>
      <c r="K58" s="20" t="n">
        <f aca="false">(G58+J58)/2</f>
        <v>30.4</v>
      </c>
      <c r="AC58" s="1" t="n">
        <v>1908</v>
      </c>
      <c r="AD58" s="11" t="n">
        <v>23.3586857379768</v>
      </c>
      <c r="AE58" s="15" t="n">
        <v>23.4933982025897</v>
      </c>
      <c r="AF58" s="16" t="n">
        <v>23.5965756445047</v>
      </c>
      <c r="AG58" s="11" t="n">
        <v>23.6681513728222</v>
      </c>
      <c r="AH58" s="17" t="n">
        <v>23.0801517667474</v>
      </c>
      <c r="AI58" s="16" t="n">
        <v>40.2</v>
      </c>
      <c r="AJ58" s="18" t="n">
        <v>23.45</v>
      </c>
      <c r="AK58" s="6" t="n">
        <v>3</v>
      </c>
      <c r="AL58" s="6" t="n">
        <v>6.9</v>
      </c>
      <c r="AM58" s="20" t="n">
        <v>21.6</v>
      </c>
      <c r="AN58" s="15"/>
      <c r="AO58" s="15"/>
      <c r="AP58" s="1" t="n">
        <v>1908</v>
      </c>
      <c r="AQ58" s="11" t="n">
        <v>20.5472756410256</v>
      </c>
      <c r="AR58" s="15" t="n">
        <v>20.533169017094</v>
      </c>
      <c r="AS58" s="16" t="n">
        <v>20.5236967770655</v>
      </c>
      <c r="AT58" s="11" t="n">
        <v>20.2856880876068</v>
      </c>
      <c r="AU58" s="17" t="n">
        <v>19.7392393223443</v>
      </c>
      <c r="AV58" s="3" t="n">
        <v>39.3</v>
      </c>
      <c r="AW58" s="21" t="n">
        <v>19.6</v>
      </c>
      <c r="AX58" s="6" t="n">
        <v>6.4</v>
      </c>
      <c r="AY58" s="6" t="n">
        <v>6.4</v>
      </c>
      <c r="AZ58" s="20" t="n">
        <v>22.85</v>
      </c>
      <c r="BA58" s="2"/>
      <c r="BB58" s="1" t="n">
        <v>1908</v>
      </c>
      <c r="BC58" s="11" t="n">
        <v>28.4161458333333</v>
      </c>
      <c r="BD58" s="15" t="n">
        <v>29.3585702614379</v>
      </c>
      <c r="BE58" s="16" t="n">
        <v>29.4805596405229</v>
      </c>
      <c r="BF58" s="11" t="n">
        <v>29.427981690967</v>
      </c>
      <c r="BG58" s="24"/>
      <c r="BH58" s="3" t="n">
        <v>39.5</v>
      </c>
      <c r="BI58" s="18" t="n">
        <v>28.6</v>
      </c>
      <c r="BJ58" s="6" t="n">
        <v>17.2</v>
      </c>
      <c r="BL58" s="20" t="n">
        <v>28.35</v>
      </c>
      <c r="BM58" s="1" t="n">
        <v>1908</v>
      </c>
      <c r="BN58" s="11" t="n">
        <v>21.2979166666667</v>
      </c>
      <c r="BO58" s="15" t="n">
        <v>20.9897916666667</v>
      </c>
      <c r="BP58" s="16" t="n">
        <v>21.0884375</v>
      </c>
      <c r="BQ58" s="11" t="n">
        <v>21.2807787698413</v>
      </c>
      <c r="BR58" s="24"/>
      <c r="BS58" s="3" t="n">
        <v>38.1</v>
      </c>
      <c r="BT58" s="18" t="n">
        <v>20.7</v>
      </c>
      <c r="BU58" s="6" t="n">
        <v>11.1</v>
      </c>
      <c r="BV58" s="20" t="n">
        <v>24.6</v>
      </c>
      <c r="BX58" s="1" t="n">
        <v>1908</v>
      </c>
      <c r="BY58" s="11" t="n">
        <v>24.9205729166667</v>
      </c>
      <c r="BZ58" s="15" t="n">
        <v>25.4120972222222</v>
      </c>
      <c r="CA58" s="16" t="n">
        <v>25.6000490261813</v>
      </c>
      <c r="CB58" s="11" t="n">
        <v>25.7274944635684</v>
      </c>
      <c r="CC58" s="17"/>
      <c r="CD58" s="3" t="n">
        <v>43.6</v>
      </c>
      <c r="CE58" s="18" t="n">
        <v>24.15</v>
      </c>
      <c r="CF58" s="6" t="n">
        <v>13.1</v>
      </c>
      <c r="CG58" s="20" t="n">
        <v>28.35</v>
      </c>
      <c r="CH58" s="6"/>
      <c r="CI58" s="2"/>
      <c r="CJ58" s="1" t="n">
        <v>1908</v>
      </c>
      <c r="CK58" s="11" t="n">
        <v>16.64375</v>
      </c>
      <c r="CL58" s="15" t="n">
        <v>16.31875</v>
      </c>
      <c r="CM58" s="16" t="n">
        <v>16.3464236111111</v>
      </c>
      <c r="CN58" s="11" t="n">
        <v>16.9640914351852</v>
      </c>
      <c r="CO58" s="17"/>
      <c r="CP58" s="16" t="n">
        <v>28.5</v>
      </c>
      <c r="CQ58" s="18" t="n">
        <v>16.2</v>
      </c>
      <c r="CR58" s="25" t="n">
        <v>10.6</v>
      </c>
      <c r="CS58" s="20" t="n">
        <v>19.55</v>
      </c>
      <c r="CT58" s="15"/>
      <c r="CU58" s="15"/>
      <c r="CV58" s="1" t="n">
        <v>1908</v>
      </c>
      <c r="CW58" s="11" t="n">
        <v>29.0166666666667</v>
      </c>
      <c r="CX58" s="15" t="n">
        <v>29.8427777777778</v>
      </c>
      <c r="CY58" s="16" t="n">
        <v>29.8988888888889</v>
      </c>
      <c r="CZ58" s="11" t="n">
        <v>30.4059722222222</v>
      </c>
      <c r="DA58" s="17"/>
      <c r="DB58" s="16" t="n">
        <v>38.2</v>
      </c>
      <c r="DC58" s="18" t="n">
        <v>31.45</v>
      </c>
      <c r="DD58" s="11" t="n">
        <v>16.2</v>
      </c>
      <c r="DE58" s="20" t="n">
        <v>27.2</v>
      </c>
    </row>
    <row r="59" customFormat="false" ht="12.8" hidden="false" customHeight="false" outlineLevel="0" collapsed="false">
      <c r="A59" s="22"/>
      <c r="B59" s="11" t="n">
        <f aca="false">IF(Y$4=0,AD59*0.104/0.991+AQ59*0.03/0.991+BC59*0.225/0.991+BN59*0.128/0.991+BY59*0.329/0.991+CW59*0.175/0.991,AD59*0.104+AQ59*0.03+BC59*0.225+BN59*0.128+BY59*0.329+CK59*0.009+CW59*0.175)</f>
        <v>25.7478579582597</v>
      </c>
      <c r="C59" s="15" t="n">
        <f aca="false">AVERAGE(B55:B59)</f>
        <v>26.0270069420642</v>
      </c>
      <c r="D59" s="16" t="n">
        <f aca="false">AVERAGE(B50:B59)</f>
        <v>26.1612714322997</v>
      </c>
      <c r="E59" s="11" t="n">
        <f aca="false">AVERAGE(B40:B59)</f>
        <v>26.2962508753049</v>
      </c>
      <c r="F59" s="17" t="n">
        <f aca="false">AVERAGE(B10:B59)</f>
        <v>24.2082301738804</v>
      </c>
      <c r="G59" s="16" t="n">
        <f aca="false">IF(Y$4=0,MAX(AI59,AV59,BH59,BS59,CD59,DB59),MAX(AI59,AV59,BH59,BS59,CD59,CP59,DB59))</f>
        <v>41.7</v>
      </c>
      <c r="H59" s="18" t="n">
        <f aca="false">IF(Y$4=0,MEDIAN(AJ59,AW59,BI59,BT59,CE59,DC59),MEDIAN(AJ59,AW59,BI59,BT59,CE59,CQ59,DC59))</f>
        <v>22.6583333333334</v>
      </c>
      <c r="I59" s="19" t="n">
        <f aca="false">IF(Y$4=0,SUM(AJ59*0.104+AW59*0.03+BI59*0.225+BT59*0.329+CE59*0.009+DC59*0.175),SUM(AJ59*0.104+AW59*0.03+BI59*0.225+BT59*0.329+DC59*0.175))</f>
        <v>21.7663666666667</v>
      </c>
      <c r="J59" s="11" t="n">
        <f aca="false">IF(Y$4=0,MAX(AK59,AX59,BJ59,BU59,CF59,DD59),MAX(AK59,AX59,BJ59,BU59,CF59,CR59,DD59))</f>
        <v>18.2</v>
      </c>
      <c r="K59" s="20" t="n">
        <f aca="false">(G59+J59)/2</f>
        <v>29.95</v>
      </c>
      <c r="AC59" s="1" t="n">
        <v>1909</v>
      </c>
      <c r="AD59" s="11" t="n">
        <v>22.6957607794362</v>
      </c>
      <c r="AE59" s="15" t="n">
        <v>23.3619948029214</v>
      </c>
      <c r="AF59" s="16" t="n">
        <v>23.5152257965224</v>
      </c>
      <c r="AG59" s="11" t="n">
        <v>23.5922623284607</v>
      </c>
      <c r="AH59" s="17" t="n">
        <v>23.1191225378917</v>
      </c>
      <c r="AI59" s="16" t="n">
        <v>36.4</v>
      </c>
      <c r="AJ59" s="18" t="n">
        <v>22.6583333333334</v>
      </c>
      <c r="AK59" s="6" t="n">
        <v>2.2</v>
      </c>
      <c r="AL59" s="6" t="n">
        <v>6.6</v>
      </c>
      <c r="AM59" s="20" t="n">
        <v>19.3</v>
      </c>
      <c r="AN59" s="15"/>
      <c r="AO59" s="15"/>
      <c r="AP59" s="1" t="n">
        <v>1909</v>
      </c>
      <c r="AQ59" s="11" t="n">
        <v>19.1399038461538</v>
      </c>
      <c r="AR59" s="15" t="n">
        <v>20.2347608974359</v>
      </c>
      <c r="AS59" s="16" t="n">
        <v>20.3913636322691</v>
      </c>
      <c r="AT59" s="11" t="n">
        <v>20.2500530715812</v>
      </c>
      <c r="AU59" s="17" t="n">
        <v>19.7342040659341</v>
      </c>
      <c r="AV59" s="3" t="n">
        <v>32.2</v>
      </c>
      <c r="AW59" s="21" t="n">
        <v>18.4</v>
      </c>
      <c r="AX59" s="6" t="n">
        <v>8.7</v>
      </c>
      <c r="AY59" s="6" t="n">
        <v>8.7</v>
      </c>
      <c r="AZ59" s="20" t="n">
        <v>20.45</v>
      </c>
      <c r="BA59" s="2"/>
      <c r="BB59" s="1" t="n">
        <v>1909</v>
      </c>
      <c r="BC59" s="11" t="n">
        <v>28.856862745098</v>
      </c>
      <c r="BD59" s="15" t="n">
        <v>29.2145996732026</v>
      </c>
      <c r="BE59" s="16" t="n">
        <v>29.4809027777778</v>
      </c>
      <c r="BF59" s="11" t="n">
        <v>29.3569081615552</v>
      </c>
      <c r="BG59" s="24"/>
      <c r="BH59" s="3" t="n">
        <v>39.3</v>
      </c>
      <c r="BI59" s="18" t="n">
        <v>29.3</v>
      </c>
      <c r="BJ59" s="6" t="n">
        <v>17.1</v>
      </c>
      <c r="BL59" s="20" t="n">
        <v>28.2</v>
      </c>
      <c r="BM59" s="1" t="n">
        <v>1909</v>
      </c>
      <c r="BN59" s="11" t="n">
        <v>20.5891666666667</v>
      </c>
      <c r="BO59" s="15" t="n">
        <v>20.8909583333333</v>
      </c>
      <c r="BP59" s="16" t="n">
        <v>21.0190208333333</v>
      </c>
      <c r="BQ59" s="11" t="n">
        <v>21.2020228174603</v>
      </c>
      <c r="BR59" s="24"/>
      <c r="BS59" s="3" t="n">
        <v>34.6</v>
      </c>
      <c r="BT59" s="18" t="n">
        <v>20.1</v>
      </c>
      <c r="BU59" s="6" t="n">
        <v>10.7</v>
      </c>
      <c r="BV59" s="20" t="n">
        <v>22.65</v>
      </c>
      <c r="BX59" s="1" t="n">
        <v>1909</v>
      </c>
      <c r="BY59" s="11" t="n">
        <v>25.2505208333333</v>
      </c>
      <c r="BZ59" s="15" t="n">
        <v>25.3869791666667</v>
      </c>
      <c r="CA59" s="16" t="n">
        <v>25.5192214798851</v>
      </c>
      <c r="CB59" s="11" t="n">
        <v>25.7214220203866</v>
      </c>
      <c r="CC59" s="17"/>
      <c r="CD59" s="3" t="n">
        <v>41.7</v>
      </c>
      <c r="CE59" s="18" t="n">
        <v>24.55</v>
      </c>
      <c r="CF59" s="6" t="n">
        <v>13.2</v>
      </c>
      <c r="CG59" s="20" t="n">
        <v>27.45</v>
      </c>
      <c r="CH59" s="6"/>
      <c r="CI59" s="2"/>
      <c r="CJ59" s="1" t="n">
        <v>1909</v>
      </c>
      <c r="CK59" s="11" t="n">
        <v>15.80625</v>
      </c>
      <c r="CL59" s="15" t="n">
        <v>16.18125</v>
      </c>
      <c r="CM59" s="16" t="n">
        <v>16.2337152777778</v>
      </c>
      <c r="CN59" s="11" t="n">
        <v>16.8598206018519</v>
      </c>
      <c r="CO59" s="17"/>
      <c r="CP59" s="16" t="n">
        <v>23.7</v>
      </c>
      <c r="CQ59" s="18" t="n">
        <v>15.25</v>
      </c>
      <c r="CR59" s="25" t="n">
        <v>10.3</v>
      </c>
      <c r="CS59" s="20" t="n">
        <v>17</v>
      </c>
      <c r="CT59" s="15"/>
      <c r="CU59" s="15"/>
      <c r="CV59" s="1" t="n">
        <v>1909</v>
      </c>
      <c r="CW59" s="11" t="n">
        <v>29.9166666666667</v>
      </c>
      <c r="CX59" s="15" t="n">
        <v>29.9716666666667</v>
      </c>
      <c r="CY59" s="16" t="n">
        <v>29.9336111111111</v>
      </c>
      <c r="CZ59" s="11" t="n">
        <v>30.2965972222222</v>
      </c>
      <c r="DA59" s="17"/>
      <c r="DB59" s="16" t="n">
        <v>37.2</v>
      </c>
      <c r="DC59" s="18" t="n">
        <v>32.3</v>
      </c>
      <c r="DD59" s="11" t="n">
        <v>18.2</v>
      </c>
      <c r="DE59" s="20" t="n">
        <v>27.7</v>
      </c>
    </row>
    <row r="60" customFormat="false" ht="12.8" hidden="false" customHeight="false" outlineLevel="0" collapsed="false">
      <c r="A60" s="22" t="n">
        <f aca="false">A55+5</f>
        <v>1910</v>
      </c>
      <c r="B60" s="11" t="n">
        <f aca="false">IF(Y$4=0,AD60*0.104/0.991+AQ60*0.03/0.991+BC60*0.225/0.991+BN60*0.128/0.991+BY60*0.329/0.991+CW60*0.175/0.991,AD60*0.104+AQ60*0.03+BC60*0.225+BN60*0.128+BY60*0.329+CK60*0.009+CW60*0.175)</f>
        <v>26.048350214018</v>
      </c>
      <c r="C60" s="15" t="n">
        <f aca="false">AVERAGE(B56:B60)</f>
        <v>26.0158144922434</v>
      </c>
      <c r="D60" s="16" t="n">
        <f aca="false">AVERAGE(B51:B60)</f>
        <v>26.1232825255969</v>
      </c>
      <c r="E60" s="11" t="n">
        <f aca="false">AVERAGE(B41:B60)</f>
        <v>26.289001059166</v>
      </c>
      <c r="F60" s="17" t="n">
        <f aca="false">AVERAGE(B11:B60)</f>
        <v>24.3388787702005</v>
      </c>
      <c r="G60" s="16" t="n">
        <f aca="false">IF(Y$4=0,MAX(AI60,AV60,BH60,BS60,CD60,DB60),MAX(AI60,AV60,BH60,BS60,CD60,CP60,DB60))</f>
        <v>44.4</v>
      </c>
      <c r="H60" s="18" t="n">
        <f aca="false">IF(Y$4=0,MEDIAN(AJ60,AW60,BI60,BT60,CE60,DC60),MEDIAN(AJ60,AW60,BI60,BT60,CE60,CQ60,DC60))</f>
        <v>23.7</v>
      </c>
      <c r="I60" s="19" t="n">
        <f aca="false">IF(Y$4=0,SUM(AJ60*0.104+AW60*0.03+BI60*0.225+BT60*0.329+CE60*0.009+DC60*0.175),SUM(AJ60*0.104+AW60*0.03+BI60*0.225+BT60*0.329+DC60*0.175))</f>
        <v>21.6271</v>
      </c>
      <c r="J60" s="11" t="n">
        <f aca="false">IF(Y$4=0,MAX(AK60,AX60,BJ60,BU60,CF60,DD60),MAX(AK60,AX60,BJ60,BU60,CF60,CR60,DD60))</f>
        <v>17.7</v>
      </c>
      <c r="K60" s="20" t="n">
        <f aca="false">(G60+J60)/2</f>
        <v>31.05</v>
      </c>
      <c r="AC60" s="1" t="n">
        <v>1910</v>
      </c>
      <c r="AD60" s="11" t="n">
        <v>23.3230392156863</v>
      </c>
      <c r="AE60" s="15" t="n">
        <v>23.3849977077871</v>
      </c>
      <c r="AF60" s="16" t="n">
        <v>23.5053074958688</v>
      </c>
      <c r="AG60" s="11" t="n">
        <v>23.5991087336894</v>
      </c>
      <c r="AH60" s="17" t="n">
        <v>23.1957499888721</v>
      </c>
      <c r="AI60" s="16" t="n">
        <v>37.2</v>
      </c>
      <c r="AJ60" s="18" t="n">
        <v>23.7</v>
      </c>
      <c r="AK60" s="6" t="n">
        <v>2.7</v>
      </c>
      <c r="AL60" s="6" t="n">
        <v>6.9</v>
      </c>
      <c r="AM60" s="20" t="n">
        <v>19.95</v>
      </c>
      <c r="AN60" s="15"/>
      <c r="AO60" s="15"/>
      <c r="AP60" s="1" t="n">
        <v>1910</v>
      </c>
      <c r="AQ60" s="11" t="n">
        <v>20.0690705128205</v>
      </c>
      <c r="AR60" s="15" t="n">
        <v>20.2098944444444</v>
      </c>
      <c r="AS60" s="16" t="n">
        <v>20.374594212963</v>
      </c>
      <c r="AT60" s="11" t="n">
        <v>20.2500690972222</v>
      </c>
      <c r="AU60" s="17" t="n">
        <v>19.7435854761905</v>
      </c>
      <c r="AV60" s="3" t="n">
        <v>34.6</v>
      </c>
      <c r="AW60" s="21" t="n">
        <v>18.8</v>
      </c>
      <c r="AX60" s="6" t="n">
        <v>9.4</v>
      </c>
      <c r="AY60" s="6" t="n">
        <v>9.4</v>
      </c>
      <c r="AZ60" s="20" t="n">
        <v>22</v>
      </c>
      <c r="BA60" s="2"/>
      <c r="BB60" s="1" t="n">
        <v>1910</v>
      </c>
      <c r="BC60" s="11" t="n">
        <v>28.6229166666667</v>
      </c>
      <c r="BD60" s="15" t="n">
        <v>28.9621241830065</v>
      </c>
      <c r="BE60" s="16" t="n">
        <v>29.3441748366013</v>
      </c>
      <c r="BF60" s="11" t="n">
        <v>29.3690063758409</v>
      </c>
      <c r="BG60" s="24"/>
      <c r="BH60" s="3" t="n">
        <v>38.6</v>
      </c>
      <c r="BI60" s="18" t="n">
        <v>28.7</v>
      </c>
      <c r="BJ60" s="6" t="n">
        <v>17.5</v>
      </c>
      <c r="BL60" s="20" t="n">
        <v>28.05</v>
      </c>
      <c r="BM60" s="1" t="n">
        <v>1910</v>
      </c>
      <c r="BN60" s="11" t="n">
        <v>21.35</v>
      </c>
      <c r="BO60" s="15" t="n">
        <v>21.0853333333333</v>
      </c>
      <c r="BP60" s="16" t="n">
        <v>21.0676666666667</v>
      </c>
      <c r="BQ60" s="11" t="n">
        <v>21.1603958333333</v>
      </c>
      <c r="BR60" s="24" t="n">
        <v>21.0608942239859</v>
      </c>
      <c r="BS60" s="3" t="n">
        <v>36.3</v>
      </c>
      <c r="BT60" s="18" t="n">
        <v>20.2</v>
      </c>
      <c r="BU60" s="6" t="n">
        <v>11.6</v>
      </c>
      <c r="BV60" s="20" t="n">
        <v>23.95</v>
      </c>
      <c r="BX60" s="1" t="n">
        <v>1910</v>
      </c>
      <c r="BY60" s="11" t="n">
        <v>25.5535353535354</v>
      </c>
      <c r="BZ60" s="15" t="n">
        <v>25.4274258207071</v>
      </c>
      <c r="CA60" s="16" t="n">
        <v>25.4892833485719</v>
      </c>
      <c r="CB60" s="11" t="n">
        <v>25.7331518183664</v>
      </c>
      <c r="CC60" s="17"/>
      <c r="CD60" s="3" t="n">
        <v>44.4</v>
      </c>
      <c r="CE60" s="18" t="n">
        <v>25.4</v>
      </c>
      <c r="CF60" s="6" t="n">
        <v>12.6</v>
      </c>
      <c r="CG60" s="20" t="n">
        <v>28.5</v>
      </c>
      <c r="CH60" s="6"/>
      <c r="CI60" s="2"/>
      <c r="CJ60" s="1" t="n">
        <v>1910</v>
      </c>
      <c r="CK60" s="11" t="n">
        <v>16.7366666666667</v>
      </c>
      <c r="CL60" s="15" t="n">
        <v>16.324</v>
      </c>
      <c r="CM60" s="16" t="n">
        <v>16.3105069444444</v>
      </c>
      <c r="CN60" s="11" t="n">
        <v>16.7939456018519</v>
      </c>
      <c r="CO60" s="17"/>
      <c r="CP60" s="16" t="n">
        <v>25.4</v>
      </c>
      <c r="CQ60" s="18" t="n">
        <v>16</v>
      </c>
      <c r="CR60" s="25" t="n">
        <v>10.8</v>
      </c>
      <c r="CS60" s="20" t="n">
        <v>18.1</v>
      </c>
      <c r="CT60" s="15"/>
      <c r="CU60" s="15"/>
      <c r="CV60" s="1" t="n">
        <v>1910</v>
      </c>
      <c r="CW60" s="11" t="n">
        <v>30.2284722222222</v>
      </c>
      <c r="CX60" s="15" t="n">
        <v>29.9973611111111</v>
      </c>
      <c r="CY60" s="16" t="n">
        <v>29.9178472222222</v>
      </c>
      <c r="CZ60" s="11" t="n">
        <v>30.2473263888889</v>
      </c>
      <c r="DA60" s="17"/>
      <c r="DB60" s="16" t="n">
        <v>38.4666666666667</v>
      </c>
      <c r="DC60" s="18" t="n">
        <v>31.4</v>
      </c>
      <c r="DD60" s="11" t="n">
        <v>17.7</v>
      </c>
      <c r="DE60" s="20" t="n">
        <v>28.0833333333334</v>
      </c>
    </row>
    <row r="61" customFormat="false" ht="12.8" hidden="false" customHeight="false" outlineLevel="0" collapsed="false">
      <c r="A61" s="22"/>
      <c r="B61" s="11" t="n">
        <f aca="false">IF(Y$4=0,AD61*0.104/0.991+AQ61*0.03/0.991+BC61*0.225/0.991+BN61*0.128/0.991+BY61*0.329/0.991+CW61*0.175/0.991,AD61*0.104+AQ61*0.03+BC61*0.225+BN61*0.128+BY61*0.329+CK61*0.009+CW61*0.175)</f>
        <v>26.1241154791042</v>
      </c>
      <c r="C61" s="15" t="n">
        <f aca="false">AVERAGE(B57:B61)</f>
        <v>25.9404994677166</v>
      </c>
      <c r="D61" s="16" t="n">
        <f aca="false">AVERAGE(B52:B61)</f>
        <v>26.0937324144115</v>
      </c>
      <c r="E61" s="11" t="n">
        <f aca="false">AVERAGE(B42:B61)</f>
        <v>26.2874983724205</v>
      </c>
      <c r="F61" s="17" t="n">
        <f aca="false">AVERAGE(B12:B61)</f>
        <v>24.4543161264323</v>
      </c>
      <c r="G61" s="16" t="n">
        <f aca="false">IF(Y$4=0,MAX(AI61,AV61,BH61,BS61,CD61,DB61),MAX(AI61,AV61,BH61,BS61,CD61,CP61,DB61))</f>
        <v>42.3</v>
      </c>
      <c r="H61" s="18" t="n">
        <f aca="false">IF(Y$4=0,MEDIAN(AJ61,AW61,BI61,BT61,CE61,DC61),MEDIAN(AJ61,AW61,BI61,BT61,CE61,CQ61,DC61))</f>
        <v>23.5</v>
      </c>
      <c r="I61" s="19" t="n">
        <f aca="false">IF(Y$4=0,SUM(AJ61*0.104+AW61*0.03+BI61*0.225+BT61*0.329+CE61*0.009+DC61*0.175),SUM(AJ61*0.104+AW61*0.03+BI61*0.225+BT61*0.329+DC61*0.175))</f>
        <v>22.0336</v>
      </c>
      <c r="J61" s="11" t="n">
        <f aca="false">IF(Y$4=0,MAX(AK61,AX61,BJ61,BU61,CF61,DD61),MAX(AK61,AX61,BJ61,BU61,CF61,CR61,DD61))</f>
        <v>19.2</v>
      </c>
      <c r="K61" s="20" t="n">
        <f aca="false">(G61+J61)/2</f>
        <v>30.75</v>
      </c>
      <c r="AC61" s="1" t="n">
        <v>1911</v>
      </c>
      <c r="AD61" s="11" t="n">
        <v>22.9420238095238</v>
      </c>
      <c r="AE61" s="15" t="n">
        <v>23.2405012351239</v>
      </c>
      <c r="AF61" s="16" t="n">
        <v>23.4182135805249</v>
      </c>
      <c r="AG61" s="11" t="n">
        <v>23.5744599241656</v>
      </c>
      <c r="AH61" s="17" t="n">
        <v>23.2467015761737</v>
      </c>
      <c r="AI61" s="16" t="n">
        <v>36.9</v>
      </c>
      <c r="AJ61" s="18" t="n">
        <v>23.5</v>
      </c>
      <c r="AK61" s="6" t="n">
        <v>2.8</v>
      </c>
      <c r="AL61" s="6" t="n">
        <v>2.8</v>
      </c>
      <c r="AM61" s="20" t="n">
        <v>19.85</v>
      </c>
      <c r="AN61" s="15"/>
      <c r="AO61" s="15"/>
      <c r="AP61" s="1" t="n">
        <v>1911</v>
      </c>
      <c r="AQ61" s="11" t="n">
        <v>19.5373397435897</v>
      </c>
      <c r="AR61" s="15" t="n">
        <v>20.0062512820513</v>
      </c>
      <c r="AS61" s="16" t="n">
        <v>20.2546707799145</v>
      </c>
      <c r="AT61" s="11" t="n">
        <v>20.237144417735</v>
      </c>
      <c r="AU61" s="17" t="n">
        <v>19.7456656043956</v>
      </c>
      <c r="AV61" s="3" t="n">
        <v>31.4</v>
      </c>
      <c r="AW61" s="21" t="n">
        <v>18.8</v>
      </c>
      <c r="AX61" s="6" t="n">
        <v>8.8</v>
      </c>
      <c r="AY61" s="6" t="n">
        <v>8.8</v>
      </c>
      <c r="AZ61" s="20" t="n">
        <v>20.1</v>
      </c>
      <c r="BA61" s="2"/>
      <c r="BB61" s="1" t="n">
        <v>1911</v>
      </c>
      <c r="BC61" s="11" t="n">
        <v>28.7157407407407</v>
      </c>
      <c r="BD61" s="15" t="n">
        <v>28.8184095860566</v>
      </c>
      <c r="BE61" s="16" t="n">
        <v>29.2755038126362</v>
      </c>
      <c r="BF61" s="11" t="n">
        <v>29.3838819545446</v>
      </c>
      <c r="BG61" s="24"/>
      <c r="BH61" s="3" t="n">
        <v>39.9</v>
      </c>
      <c r="BI61" s="18" t="n">
        <v>28.65</v>
      </c>
      <c r="BJ61" s="6" t="n">
        <v>18.7</v>
      </c>
      <c r="BL61" s="20" t="n">
        <v>29.3</v>
      </c>
      <c r="BM61" s="1" t="n">
        <v>1911</v>
      </c>
      <c r="BN61" s="11" t="n">
        <v>21.5283333333333</v>
      </c>
      <c r="BO61" s="15" t="n">
        <v>21.092875</v>
      </c>
      <c r="BP61" s="16" t="n">
        <v>21.074875</v>
      </c>
      <c r="BQ61" s="11" t="n">
        <v>21.1547291666667</v>
      </c>
      <c r="BR61" s="24" t="n">
        <v>21.0807942239859</v>
      </c>
      <c r="BS61" s="3" t="n">
        <v>35.8</v>
      </c>
      <c r="BT61" s="18" t="n">
        <v>21.4</v>
      </c>
      <c r="BU61" s="6" t="n">
        <v>10.7</v>
      </c>
      <c r="BV61" s="20" t="n">
        <v>23.25</v>
      </c>
      <c r="BX61" s="1" t="n">
        <v>1911</v>
      </c>
      <c r="BY61" s="11" t="n">
        <v>25.6106060606061</v>
      </c>
      <c r="BZ61" s="15" t="n">
        <v>25.3778282828283</v>
      </c>
      <c r="CA61" s="16" t="n">
        <v>25.445388399077</v>
      </c>
      <c r="CB61" s="11" t="n">
        <v>25.732356363821</v>
      </c>
      <c r="CC61" s="17"/>
      <c r="CD61" s="3" t="n">
        <v>42.3</v>
      </c>
      <c r="CE61" s="18" t="n">
        <v>25.2</v>
      </c>
      <c r="CF61" s="6" t="n">
        <v>13.8</v>
      </c>
      <c r="CG61" s="20" t="n">
        <v>28.05</v>
      </c>
      <c r="CH61" s="6"/>
      <c r="CI61" s="2"/>
      <c r="CJ61" s="1" t="n">
        <v>1911</v>
      </c>
      <c r="CK61" s="11" t="n">
        <v>16.3933333333333</v>
      </c>
      <c r="CL61" s="15" t="n">
        <v>16.33475</v>
      </c>
      <c r="CM61" s="16" t="n">
        <v>16.3221319444444</v>
      </c>
      <c r="CN61" s="11" t="n">
        <v>16.7109039351852</v>
      </c>
      <c r="CO61" s="17"/>
      <c r="CP61" s="16" t="n">
        <v>24.9</v>
      </c>
      <c r="CQ61" s="18" t="n">
        <v>15.95</v>
      </c>
      <c r="CR61" s="25" t="n">
        <v>10.3</v>
      </c>
      <c r="CS61" s="20" t="n">
        <v>17.6</v>
      </c>
      <c r="CT61" s="15"/>
      <c r="CU61" s="15"/>
      <c r="CV61" s="1" t="n">
        <v>1911</v>
      </c>
      <c r="CW61" s="11" t="n">
        <v>30.6395833333333</v>
      </c>
      <c r="CX61" s="15" t="n">
        <v>29.9597222222222</v>
      </c>
      <c r="CY61" s="16" t="n">
        <v>29.98625</v>
      </c>
      <c r="CZ61" s="11" t="n">
        <v>30.2463888888889</v>
      </c>
      <c r="DA61" s="17"/>
      <c r="DB61" s="16" t="n">
        <v>39</v>
      </c>
      <c r="DC61" s="18" t="n">
        <v>31.65</v>
      </c>
      <c r="DD61" s="11" t="n">
        <v>19.2</v>
      </c>
      <c r="DE61" s="20" t="n">
        <v>29.1</v>
      </c>
    </row>
    <row r="62" customFormat="false" ht="12.8" hidden="false" customHeight="false" outlineLevel="0" collapsed="false">
      <c r="A62" s="22"/>
      <c r="B62" s="11" t="n">
        <f aca="false">IF(Y$4=0,AD62*0.104/0.991+AQ62*0.03/0.991+BC62*0.225/0.991+BN62*0.128/0.991+BY62*0.329/0.991+CW62*0.175/0.991,AD62*0.104+AQ62*0.03+BC62*0.225+BN62*0.128+BY62*0.329+CK62*0.009+CW62*0.175)</f>
        <v>26.6186296241384</v>
      </c>
      <c r="C62" s="15" t="n">
        <f aca="false">AVERAGE(B58:B62)</f>
        <v>26.0262039827168</v>
      </c>
      <c r="D62" s="16" t="n">
        <f aca="false">AVERAGE(B53:B62)</f>
        <v>26.0832045287486</v>
      </c>
      <c r="E62" s="11" t="n">
        <f aca="false">AVERAGE(B43:B62)</f>
        <v>26.2731727028698</v>
      </c>
      <c r="F62" s="17" t="n">
        <f aca="false">AVERAGE(B13:B62)</f>
        <v>24.5570029682789</v>
      </c>
      <c r="G62" s="16" t="n">
        <f aca="false">IF(Y$4=0,MAX(AI62,AV62,BH62,BS62,CD62,DB62),MAX(AI62,AV62,BH62,BS62,CD62,CP62,DB62))</f>
        <v>43.4</v>
      </c>
      <c r="H62" s="18" t="n">
        <f aca="false">IF(Y$4=0,MEDIAN(AJ62,AW62,BI62,BT62,CE62,DC62),MEDIAN(AJ62,AW62,BI62,BT62,CE62,CQ62,DC62))</f>
        <v>23.4</v>
      </c>
      <c r="I62" s="19" t="n">
        <f aca="false">IF(Y$4=0,SUM(AJ62*0.104+AW62*0.03+BI62*0.225+BT62*0.329+CE62*0.009+DC62*0.175),SUM(AJ62*0.104+AW62*0.03+BI62*0.225+BT62*0.329+DC62*0.175))</f>
        <v>22.2871</v>
      </c>
      <c r="J62" s="11" t="n">
        <f aca="false">IF(Y$4=0,MAX(AK62,AX62,BJ62,BU62,CF62,DD62),MAX(AK62,AX62,BJ62,BU62,CF62,CR62,DD62))</f>
        <v>17.4</v>
      </c>
      <c r="K62" s="20" t="n">
        <f aca="false">(G62+J62)/2</f>
        <v>30.4</v>
      </c>
      <c r="AC62" s="1" t="n">
        <v>1912</v>
      </c>
      <c r="AD62" s="11" t="n">
        <v>23.4861481481481</v>
      </c>
      <c r="AE62" s="15" t="n">
        <v>23.1611315381542</v>
      </c>
      <c r="AF62" s="16" t="n">
        <v>23.3197913583027</v>
      </c>
      <c r="AG62" s="11" t="n">
        <v>23.554967331573</v>
      </c>
      <c r="AH62" s="17" t="n">
        <v>23.2729245391367</v>
      </c>
      <c r="AI62" s="16" t="n">
        <v>39.2</v>
      </c>
      <c r="AJ62" s="18" t="n">
        <v>23.4</v>
      </c>
      <c r="AK62" s="6" t="n">
        <v>1.7</v>
      </c>
      <c r="AL62" s="6" t="n">
        <v>1.7</v>
      </c>
      <c r="AM62" s="20" t="n">
        <v>20.45</v>
      </c>
      <c r="AN62" s="15"/>
      <c r="AO62" s="15"/>
      <c r="AP62" s="1" t="n">
        <v>1912</v>
      </c>
      <c r="AQ62" s="11" t="n">
        <v>20.0189102564103</v>
      </c>
      <c r="AR62" s="15" t="n">
        <v>19.8625</v>
      </c>
      <c r="AS62" s="16" t="n">
        <v>20.1617701388889</v>
      </c>
      <c r="AT62" s="11" t="n">
        <v>20.2361454861111</v>
      </c>
      <c r="AU62" s="17" t="n">
        <v>19.7488771428571</v>
      </c>
      <c r="AV62" s="3" t="n">
        <v>35.3</v>
      </c>
      <c r="AW62" s="21" t="n">
        <v>19.2</v>
      </c>
      <c r="AX62" s="6" t="n">
        <v>9.6</v>
      </c>
      <c r="AY62" s="6" t="n">
        <v>9.6</v>
      </c>
      <c r="AZ62" s="20" t="n">
        <v>22.45</v>
      </c>
      <c r="BA62" s="2"/>
      <c r="BB62" s="1" t="n">
        <v>1912</v>
      </c>
      <c r="BC62" s="11" t="n">
        <v>29.3960585585586</v>
      </c>
      <c r="BD62" s="15" t="n">
        <v>28.8015449088795</v>
      </c>
      <c r="BE62" s="16" t="n">
        <v>29.1796194724136</v>
      </c>
      <c r="BF62" s="11" t="n">
        <v>29.3387774750651</v>
      </c>
      <c r="BG62" s="24"/>
      <c r="BH62" s="3" t="n">
        <v>41.3</v>
      </c>
      <c r="BI62" s="18" t="n">
        <v>29.6</v>
      </c>
      <c r="BJ62" s="6" t="n">
        <v>16.9</v>
      </c>
      <c r="BL62" s="20" t="n">
        <v>29.1</v>
      </c>
      <c r="BM62" s="1" t="n">
        <v>1912</v>
      </c>
      <c r="BN62" s="11" t="n">
        <v>21.8863636363636</v>
      </c>
      <c r="BO62" s="15" t="n">
        <v>21.3303560606061</v>
      </c>
      <c r="BP62" s="16" t="n">
        <v>21.100490530303</v>
      </c>
      <c r="BQ62" s="11" t="n">
        <v>21.2018858901515</v>
      </c>
      <c r="BR62" s="24" t="n">
        <v>21.0924381633798</v>
      </c>
      <c r="BS62" s="3" t="n">
        <v>36.8</v>
      </c>
      <c r="BT62" s="18" t="n">
        <v>21.25</v>
      </c>
      <c r="BU62" s="6" t="n">
        <v>11.7</v>
      </c>
      <c r="BV62" s="20" t="n">
        <v>24.25</v>
      </c>
      <c r="BX62" s="1" t="n">
        <v>1912</v>
      </c>
      <c r="BY62" s="11" t="n">
        <v>26.1412581699346</v>
      </c>
      <c r="BZ62" s="15" t="n">
        <v>25.4952986668152</v>
      </c>
      <c r="CA62" s="16" t="n">
        <v>25.4821578942314</v>
      </c>
      <c r="CB62" s="11" t="n">
        <v>25.7482450298935</v>
      </c>
      <c r="CC62" s="17"/>
      <c r="CD62" s="3" t="n">
        <v>43.4</v>
      </c>
      <c r="CE62" s="18" t="n">
        <v>25.8</v>
      </c>
      <c r="CF62" s="6" t="n">
        <v>14</v>
      </c>
      <c r="CG62" s="20" t="n">
        <v>28.7</v>
      </c>
      <c r="CH62" s="6"/>
      <c r="CI62" s="2"/>
      <c r="CJ62" s="1" t="n">
        <v>1912</v>
      </c>
      <c r="CK62" s="11" t="n">
        <v>16.52</v>
      </c>
      <c r="CL62" s="15" t="n">
        <v>16.42</v>
      </c>
      <c r="CM62" s="16" t="n">
        <v>16.3549652777778</v>
      </c>
      <c r="CN62" s="11" t="n">
        <v>16.6437094907407</v>
      </c>
      <c r="CO62" s="17"/>
      <c r="CP62" s="16" t="n">
        <v>26.6</v>
      </c>
      <c r="CQ62" s="18" t="n">
        <v>15.95</v>
      </c>
      <c r="CR62" s="25" t="n">
        <v>10.4</v>
      </c>
      <c r="CS62" s="20" t="n">
        <v>18.5</v>
      </c>
      <c r="CT62" s="15"/>
      <c r="CU62" s="15"/>
      <c r="CV62" s="1" t="n">
        <v>1912</v>
      </c>
      <c r="CW62" s="11" t="n">
        <v>30.91875</v>
      </c>
      <c r="CX62" s="15" t="n">
        <v>30.1440277777778</v>
      </c>
      <c r="CY62" s="16" t="n">
        <v>30.0342361111111</v>
      </c>
      <c r="CZ62" s="11" t="n">
        <v>30.1733680555556</v>
      </c>
      <c r="DA62" s="17"/>
      <c r="DB62" s="16" t="n">
        <v>38.6</v>
      </c>
      <c r="DC62" s="18" t="n">
        <v>32.15</v>
      </c>
      <c r="DD62" s="11" t="n">
        <v>17.4</v>
      </c>
      <c r="DE62" s="20" t="n">
        <v>28</v>
      </c>
    </row>
    <row r="63" customFormat="false" ht="12.8" hidden="false" customHeight="false" outlineLevel="0" collapsed="false">
      <c r="A63" s="22"/>
      <c r="B63" s="11" t="n">
        <f aca="false">IF(Y$4=0,AD63*0.104/0.991+AQ63*0.03/0.991+BC63*0.225/0.991+BN63*0.128/0.991+BY63*0.329/0.991+CW63*0.175/0.991,AD63*0.104+AQ63*0.03+BC63*0.225+BN63*0.128+BY63*0.329+CK63*0.009+CW63*0.175)</f>
        <v>25.9668371170271</v>
      </c>
      <c r="C63" s="15" t="n">
        <f aca="false">AVERAGE(B59:B63)</f>
        <v>26.1011580785095</v>
      </c>
      <c r="D63" s="16" t="n">
        <f aca="false">AVERAGE(B54:B63)</f>
        <v>26.0913865257354</v>
      </c>
      <c r="E63" s="11" t="n">
        <f aca="false">AVERAGE(B44:B63)</f>
        <v>26.248525769133</v>
      </c>
      <c r="F63" s="17" t="n">
        <f aca="false">AVERAGE(B14:B63)</f>
        <v>24.6665118904329</v>
      </c>
      <c r="G63" s="16" t="n">
        <f aca="false">IF(Y$4=0,MAX(AI63,AV63,BH63,BS63,CD63,DB63),MAX(AI63,AV63,BH63,BS63,CD63,CP63,DB63))</f>
        <v>42.2</v>
      </c>
      <c r="H63" s="18" t="n">
        <f aca="false">IF(Y$4=0,MEDIAN(AJ63,AW63,BI63,BT63,CE63,DC63),MEDIAN(AJ63,AW63,BI63,BT63,CE63,CQ63,DC63))</f>
        <v>23.2</v>
      </c>
      <c r="I63" s="19" t="n">
        <f aca="false">IF(Y$4=0,SUM(AJ63*0.104+AW63*0.03+BI63*0.225+BT63*0.329+CE63*0.009+DC63*0.175),SUM(AJ63*0.104+AW63*0.03+BI63*0.225+BT63*0.329+DC63*0.175))</f>
        <v>22.2364</v>
      </c>
      <c r="J63" s="11" t="n">
        <f aca="false">IF(Y$4=0,MAX(AK63,AX63,BJ63,BU63,CF63,DD63),MAX(AK63,AX63,BJ63,BU63,CF63,CR63,DD63))</f>
        <v>17.3</v>
      </c>
      <c r="K63" s="20" t="n">
        <f aca="false">(G63+J63)/2</f>
        <v>29.75</v>
      </c>
      <c r="AC63" s="1" t="n">
        <v>1913</v>
      </c>
      <c r="AD63" s="11" t="n">
        <v>23.1965909090909</v>
      </c>
      <c r="AE63" s="15" t="n">
        <v>23.1287125723771</v>
      </c>
      <c r="AF63" s="16" t="n">
        <v>23.3110553874834</v>
      </c>
      <c r="AG63" s="11" t="n">
        <v>23.5379802103609</v>
      </c>
      <c r="AH63" s="17" t="n">
        <v>23.3100646906518</v>
      </c>
      <c r="AI63" s="16" t="n">
        <v>37.6</v>
      </c>
      <c r="AJ63" s="18" t="n">
        <v>23.2</v>
      </c>
      <c r="AK63" s="6" t="n">
        <v>3.3</v>
      </c>
      <c r="AL63" s="6" t="n">
        <v>3.3</v>
      </c>
      <c r="AM63" s="20" t="n">
        <v>20.45</v>
      </c>
      <c r="AN63" s="15"/>
      <c r="AO63" s="15"/>
      <c r="AP63" s="1" t="n">
        <v>1913</v>
      </c>
      <c r="AQ63" s="11" t="n">
        <v>19.8336538461538</v>
      </c>
      <c r="AR63" s="15" t="n">
        <v>19.7197756410256</v>
      </c>
      <c r="AS63" s="16" t="n">
        <v>20.1264723290598</v>
      </c>
      <c r="AT63" s="11" t="n">
        <v>20.2336846599003</v>
      </c>
      <c r="AU63" s="17" t="n">
        <v>19.7580502197802</v>
      </c>
      <c r="AV63" s="3" t="n">
        <v>33.4</v>
      </c>
      <c r="AW63" s="21" t="n">
        <v>19.7</v>
      </c>
      <c r="AX63" s="6" t="n">
        <v>9.9</v>
      </c>
      <c r="AY63" s="6" t="n">
        <v>9.9</v>
      </c>
      <c r="AZ63" s="20" t="n">
        <v>21.65</v>
      </c>
      <c r="BA63" s="2"/>
      <c r="BB63" s="1" t="n">
        <v>1913</v>
      </c>
      <c r="BC63" s="11" t="n">
        <v>28.4605691056911</v>
      </c>
      <c r="BD63" s="15" t="n">
        <v>28.810429563351</v>
      </c>
      <c r="BE63" s="16" t="n">
        <v>29.0844999123945</v>
      </c>
      <c r="BF63" s="11" t="n">
        <v>29.2691777252215</v>
      </c>
      <c r="BG63" s="24"/>
      <c r="BH63" s="3" t="n">
        <v>41</v>
      </c>
      <c r="BI63" s="18" t="n">
        <v>28.8</v>
      </c>
      <c r="BJ63" s="6" t="n">
        <v>15.7</v>
      </c>
      <c r="BL63" s="20" t="n">
        <v>28.35</v>
      </c>
      <c r="BM63" s="1" t="n">
        <v>1913</v>
      </c>
      <c r="BN63" s="11" t="n">
        <v>21.7123106060606</v>
      </c>
      <c r="BO63" s="15" t="n">
        <v>21.4132348484848</v>
      </c>
      <c r="BP63" s="16" t="n">
        <v>21.2015132575758</v>
      </c>
      <c r="BQ63" s="11" t="n">
        <v>21.2355048926768</v>
      </c>
      <c r="BR63" s="24" t="n">
        <v>21.1254065977233</v>
      </c>
      <c r="BS63" s="3" t="n">
        <v>36.8</v>
      </c>
      <c r="BT63" s="18" t="n">
        <v>21.9</v>
      </c>
      <c r="BU63" s="6" t="n">
        <v>13.3</v>
      </c>
      <c r="BV63" s="20" t="n">
        <v>25.05</v>
      </c>
      <c r="BX63" s="1" t="n">
        <v>1913</v>
      </c>
      <c r="BY63" s="11" t="n">
        <v>25.4273148148148</v>
      </c>
      <c r="BZ63" s="15" t="n">
        <v>25.5966470464448</v>
      </c>
      <c r="CA63" s="16" t="n">
        <v>25.5043721343335</v>
      </c>
      <c r="CB63" s="11" t="n">
        <v>25.7496486494221</v>
      </c>
      <c r="CC63" s="17"/>
      <c r="CD63" s="3" t="n">
        <v>42.2</v>
      </c>
      <c r="CE63" s="18" t="n">
        <v>25.1</v>
      </c>
      <c r="CF63" s="6" t="n">
        <v>13.9</v>
      </c>
      <c r="CG63" s="20" t="n">
        <v>28.05</v>
      </c>
      <c r="CH63" s="6"/>
      <c r="CI63" s="2"/>
      <c r="CJ63" s="1" t="n">
        <v>1913</v>
      </c>
      <c r="CK63" s="11" t="n">
        <v>16.4701388888889</v>
      </c>
      <c r="CL63" s="15" t="n">
        <v>16.3852777777778</v>
      </c>
      <c r="CM63" s="16" t="n">
        <v>16.3520138888889</v>
      </c>
      <c r="CN63" s="11" t="n">
        <v>16.5672164351852</v>
      </c>
      <c r="CO63" s="17"/>
      <c r="CP63" s="16" t="n">
        <v>25.2</v>
      </c>
      <c r="CQ63" s="18" t="n">
        <v>16.2</v>
      </c>
      <c r="CR63" s="25" t="n">
        <v>11.1</v>
      </c>
      <c r="CS63" s="20" t="n">
        <v>18.15</v>
      </c>
      <c r="CT63" s="15"/>
      <c r="CU63" s="15"/>
      <c r="CV63" s="1" t="n">
        <v>1913</v>
      </c>
      <c r="CW63" s="11" t="n">
        <v>30.0729166666667</v>
      </c>
      <c r="CX63" s="15" t="n">
        <v>30.3552777777778</v>
      </c>
      <c r="CY63" s="16" t="n">
        <v>30.0990277777778</v>
      </c>
      <c r="CZ63" s="11" t="n">
        <v>30.1092361111111</v>
      </c>
      <c r="DA63" s="17"/>
      <c r="DB63" s="16" t="n">
        <v>38.2</v>
      </c>
      <c r="DC63" s="18" t="n">
        <v>31.7</v>
      </c>
      <c r="DD63" s="11" t="n">
        <v>17.3</v>
      </c>
      <c r="DE63" s="20" t="n">
        <v>27.75</v>
      </c>
    </row>
    <row r="64" customFormat="false" ht="12.8" hidden="false" customHeight="false" outlineLevel="0" collapsed="false">
      <c r="A64" s="22"/>
      <c r="B64" s="11" t="n">
        <f aca="false">IF(Y$4=0,AD64*0.104/0.991+AQ64*0.03/0.991+BC64*0.225/0.991+BN64*0.128/0.991+BY64*0.329/0.991+CW64*0.175/0.991,AD64*0.104+AQ64*0.03+BC64*0.225+BN64*0.128+BY64*0.329+CK64*0.009+CW64*0.175)</f>
        <v>26.7616235168682</v>
      </c>
      <c r="C64" s="15" t="n">
        <f aca="false">AVERAGE(B60:B64)</f>
        <v>26.3039111902312</v>
      </c>
      <c r="D64" s="16" t="n">
        <f aca="false">AVERAGE(B55:B64)</f>
        <v>26.1654590661477</v>
      </c>
      <c r="E64" s="11" t="n">
        <f aca="false">AVERAGE(B45:B64)</f>
        <v>26.2819740250028</v>
      </c>
      <c r="F64" s="17" t="n">
        <f aca="false">AVERAGE(B15:B64)</f>
        <v>24.7936986770458</v>
      </c>
      <c r="G64" s="16" t="n">
        <f aca="false">IF(Y$4=0,MAX(AI64,AV64,BH64,BS64,CD64,DB64),MAX(AI64,AV64,BH64,BS64,CD64,CP64,DB64))</f>
        <v>43.4</v>
      </c>
      <c r="H64" s="18" t="n">
        <f aca="false">IF(Y$4=0,MEDIAN(AJ64,AW64,BI64,BT64,CE64,DC64),MEDIAN(AJ64,AW64,BI64,BT64,CE64,CQ64,DC64))</f>
        <v>24.3</v>
      </c>
      <c r="I64" s="19" t="n">
        <f aca="false">IF(Y$4=0,SUM(AJ64*0.104+AW64*0.03+BI64*0.225+BT64*0.329+CE64*0.009+DC64*0.175),SUM(AJ64*0.104+AW64*0.03+BI64*0.225+BT64*0.329+DC64*0.175))</f>
        <v>22.656</v>
      </c>
      <c r="J64" s="11" t="n">
        <f aca="false">IF(Y$4=0,MAX(AK64,AX64,BJ64,BU64,CF64,DD64),MAX(AK64,AX64,BJ64,BU64,CF64,CR64,DD64))</f>
        <v>18.2</v>
      </c>
      <c r="K64" s="20" t="n">
        <f aca="false">(G64+J64)/2</f>
        <v>30.8</v>
      </c>
      <c r="AC64" s="1" t="n">
        <v>1914</v>
      </c>
      <c r="AD64" s="11" t="n">
        <v>24.4101406695157</v>
      </c>
      <c r="AE64" s="15" t="n">
        <v>23.471588550393</v>
      </c>
      <c r="AF64" s="16" t="n">
        <v>23.4167916766572</v>
      </c>
      <c r="AG64" s="11" t="n">
        <v>23.5950257053751</v>
      </c>
      <c r="AH64" s="17" t="n">
        <v>23.3775591707088</v>
      </c>
      <c r="AI64" s="16" t="n">
        <v>38.8</v>
      </c>
      <c r="AJ64" s="18" t="n">
        <v>24.3</v>
      </c>
      <c r="AK64" s="6" t="n">
        <v>2.9</v>
      </c>
      <c r="AL64" s="6" t="n">
        <v>2.9</v>
      </c>
      <c r="AM64" s="20" t="n">
        <v>20.85</v>
      </c>
      <c r="AN64" s="15"/>
      <c r="AO64" s="15"/>
      <c r="AP64" s="1" t="n">
        <v>1914</v>
      </c>
      <c r="AQ64" s="11" t="n">
        <v>21.4137820512821</v>
      </c>
      <c r="AR64" s="15" t="n">
        <v>20.1745512820513</v>
      </c>
      <c r="AS64" s="16" t="n">
        <v>20.2046560897436</v>
      </c>
      <c r="AT64" s="11" t="n">
        <v>20.3074756143162</v>
      </c>
      <c r="AU64" s="17" t="n">
        <v>19.8155758608059</v>
      </c>
      <c r="AV64" s="3" t="n">
        <v>35.2</v>
      </c>
      <c r="AW64" s="21" t="n">
        <v>20.5</v>
      </c>
      <c r="AX64" s="6" t="n">
        <v>9.5</v>
      </c>
      <c r="AY64" s="6" t="n">
        <v>9.5</v>
      </c>
      <c r="AZ64" s="20" t="n">
        <v>22.35</v>
      </c>
      <c r="BA64" s="2"/>
      <c r="BB64" s="1" t="n">
        <v>1914</v>
      </c>
      <c r="BC64" s="11" t="n">
        <v>29.0456300813008</v>
      </c>
      <c r="BD64" s="15" t="n">
        <v>28.8481830305916</v>
      </c>
      <c r="BE64" s="16" t="n">
        <v>29.0313913518971</v>
      </c>
      <c r="BF64" s="11" t="n">
        <v>29.3070693483342</v>
      </c>
      <c r="BG64" s="24"/>
      <c r="BH64" s="3" t="n">
        <v>43.4</v>
      </c>
      <c r="BI64" s="18" t="n">
        <v>29.3</v>
      </c>
      <c r="BJ64" s="6" t="n">
        <v>16.9</v>
      </c>
      <c r="BL64" s="20" t="n">
        <v>30.15</v>
      </c>
      <c r="BM64" s="1" t="n">
        <v>1914</v>
      </c>
      <c r="BN64" s="11" t="n">
        <v>22.7474537037037</v>
      </c>
      <c r="BO64" s="15" t="n">
        <v>21.8448922558923</v>
      </c>
      <c r="BP64" s="16" t="n">
        <v>21.3679252946128</v>
      </c>
      <c r="BQ64" s="11" t="n">
        <v>21.3237022306397</v>
      </c>
      <c r="BR64" s="24" t="n">
        <v>21.1738572150072</v>
      </c>
      <c r="BS64" s="3" t="n">
        <v>38.4</v>
      </c>
      <c r="BT64" s="18" t="n">
        <v>22.2</v>
      </c>
      <c r="BU64" s="6" t="n">
        <v>12.7</v>
      </c>
      <c r="BV64" s="20" t="n">
        <v>25.55</v>
      </c>
      <c r="BX64" s="1" t="n">
        <v>1914</v>
      </c>
      <c r="BY64" s="11" t="n">
        <v>26.125</v>
      </c>
      <c r="BZ64" s="15" t="n">
        <v>25.7715428797782</v>
      </c>
      <c r="CA64" s="16" t="n">
        <v>25.5792610232224</v>
      </c>
      <c r="CB64" s="11" t="n">
        <v>25.7424148531258</v>
      </c>
      <c r="CC64" s="17"/>
      <c r="CD64" s="3" t="n">
        <v>42</v>
      </c>
      <c r="CE64" s="18" t="n">
        <v>25.65</v>
      </c>
      <c r="CF64" s="6" t="n">
        <v>14</v>
      </c>
      <c r="CG64" s="20" t="n">
        <v>28</v>
      </c>
      <c r="CH64" s="6"/>
      <c r="CI64" s="2"/>
      <c r="CJ64" s="1" t="n">
        <v>1914</v>
      </c>
      <c r="CK64" s="11" t="n">
        <v>17.1875</v>
      </c>
      <c r="CL64" s="15" t="n">
        <v>16.6615277777778</v>
      </c>
      <c r="CM64" s="16" t="n">
        <v>16.4213888888889</v>
      </c>
      <c r="CN64" s="11" t="n">
        <v>16.5224247685185</v>
      </c>
      <c r="CO64" s="17"/>
      <c r="CP64" s="16" t="n">
        <v>26.8</v>
      </c>
      <c r="CQ64" s="18" t="n">
        <v>16.6</v>
      </c>
      <c r="CR64" s="25" t="n">
        <v>10.7</v>
      </c>
      <c r="CS64" s="20" t="n">
        <v>18.75</v>
      </c>
      <c r="CT64" s="15"/>
      <c r="CU64" s="15"/>
      <c r="CV64" s="1" t="n">
        <v>1914</v>
      </c>
      <c r="CW64" s="11" t="n">
        <v>30.7645833333333</v>
      </c>
      <c r="CX64" s="15" t="n">
        <v>30.5248611111111</v>
      </c>
      <c r="CY64" s="16" t="n">
        <v>30.2482638888889</v>
      </c>
      <c r="CZ64" s="11" t="n">
        <v>30.1564930555555</v>
      </c>
      <c r="DA64" s="17"/>
      <c r="DB64" s="16" t="n">
        <v>38.5</v>
      </c>
      <c r="DC64" s="18" t="n">
        <v>32.1</v>
      </c>
      <c r="DD64" s="11" t="n">
        <v>18.2</v>
      </c>
      <c r="DE64" s="20" t="n">
        <v>28.35</v>
      </c>
    </row>
    <row r="65" customFormat="false" ht="12.8" hidden="false" customHeight="false" outlineLevel="0" collapsed="false">
      <c r="A65" s="22" t="n">
        <f aca="false">A60+5</f>
        <v>1915</v>
      </c>
      <c r="B65" s="11" t="n">
        <f aca="false">IF(Y$4=0,AD65*0.104/0.991+AQ65*0.03/0.991+BC65*0.225/0.991+BN65*0.128/0.991+BY65*0.329/0.991+CW65*0.175/0.991,AD65*0.104+AQ65*0.03+BC65*0.225+BN65*0.128+BY65*0.329+CK65*0.009+CW65*0.175)</f>
        <v>26.7468185467046</v>
      </c>
      <c r="C65" s="15" t="n">
        <f aca="false">AVERAGE(B61:B65)</f>
        <v>26.4436048567685</v>
      </c>
      <c r="D65" s="16" t="n">
        <f aca="false">AVERAGE(B56:B65)</f>
        <v>26.2297096745059</v>
      </c>
      <c r="E65" s="11" t="n">
        <f aca="false">AVERAGE(B46:B65)</f>
        <v>26.2972143487056</v>
      </c>
      <c r="F65" s="17" t="n">
        <f aca="false">AVERAGE(B16:B65)</f>
        <v>24.9115153844232</v>
      </c>
      <c r="G65" s="16" t="n">
        <f aca="false">IF(Y$4=0,MAX(AI65,AV65,BH65,BS65,CD65,DB65),MAX(AI65,AV65,BH65,BS65,CD65,CP65,DB65))</f>
        <v>43.6</v>
      </c>
      <c r="H65" s="18" t="n">
        <f aca="false">IF(Y$4=0,MEDIAN(AJ65,AW65,BI65,BT65,CE65,DC65),MEDIAN(AJ65,AW65,BI65,BT65,CE65,CQ65,DC65))</f>
        <v>23.6</v>
      </c>
      <c r="I65" s="19" t="n">
        <f aca="false">IF(Y$4=0,SUM(AJ65*0.104+AW65*0.03+BI65*0.225+BT65*0.329+CE65*0.009+DC65*0.175),SUM(AJ65*0.104+AW65*0.03+BI65*0.225+BT65*0.329+DC65*0.175))</f>
        <v>22.13755</v>
      </c>
      <c r="J65" s="11" t="n">
        <f aca="false">IF(Y$4=0,MAX(AK65,AX65,BJ65,BU65,CF65,DD65),MAX(AK65,AX65,BJ65,BU65,CF65,CR65,DD65))</f>
        <v>21.4</v>
      </c>
      <c r="K65" s="20" t="n">
        <f aca="false">(G65+J65)/2</f>
        <v>32.5</v>
      </c>
      <c r="AC65" s="1" t="n">
        <v>1915</v>
      </c>
      <c r="AD65" s="11" t="n">
        <v>23.819375</v>
      </c>
      <c r="AE65" s="15" t="n">
        <v>23.5708557072557</v>
      </c>
      <c r="AF65" s="16" t="n">
        <v>23.4779267075214</v>
      </c>
      <c r="AG65" s="11" t="n">
        <v>23.5824688143495</v>
      </c>
      <c r="AH65" s="17" t="n">
        <v>23.4176411151532</v>
      </c>
      <c r="AI65" s="16" t="n">
        <v>39.3</v>
      </c>
      <c r="AJ65" s="18" t="n">
        <v>23.6</v>
      </c>
      <c r="AK65" s="6" t="n">
        <v>4.1</v>
      </c>
      <c r="AL65" s="6" t="n">
        <v>4.1</v>
      </c>
      <c r="AM65" s="20" t="n">
        <v>21.7</v>
      </c>
      <c r="AN65" s="15"/>
      <c r="AO65" s="15"/>
      <c r="AP65" s="1" t="n">
        <v>1915</v>
      </c>
      <c r="AQ65" s="11" t="n">
        <v>19.8701923076923</v>
      </c>
      <c r="AR65" s="15" t="n">
        <v>20.1347756410256</v>
      </c>
      <c r="AS65" s="16" t="n">
        <v>20.172335042735</v>
      </c>
      <c r="AT65" s="11" t="n">
        <v>20.287420414886</v>
      </c>
      <c r="AU65" s="17" t="n">
        <v>19.836063040293</v>
      </c>
      <c r="AV65" s="3" t="n">
        <v>33.9</v>
      </c>
      <c r="AW65" s="21" t="n">
        <v>18.6</v>
      </c>
      <c r="AX65" s="6" t="n">
        <v>9.8</v>
      </c>
      <c r="AY65" s="6" t="n">
        <v>9.8</v>
      </c>
      <c r="AZ65" s="20" t="n">
        <v>21.85</v>
      </c>
      <c r="BA65" s="2"/>
      <c r="BB65" s="1" t="n">
        <v>1915</v>
      </c>
      <c r="BC65" s="11" t="n">
        <v>30.194918699187</v>
      </c>
      <c r="BD65" s="15" t="n">
        <v>29.1625834370956</v>
      </c>
      <c r="BE65" s="16" t="n">
        <v>29.0623538100511</v>
      </c>
      <c r="BF65" s="11" t="n">
        <v>29.3608291721824</v>
      </c>
      <c r="BG65" s="24"/>
      <c r="BH65" s="3" t="n">
        <v>43</v>
      </c>
      <c r="BI65" s="18" t="n">
        <v>30.2</v>
      </c>
      <c r="BJ65" s="6" t="n">
        <v>18.75</v>
      </c>
      <c r="BL65" s="20" t="n">
        <v>30.875</v>
      </c>
      <c r="BM65" s="1" t="n">
        <v>1915</v>
      </c>
      <c r="BN65" s="11" t="n">
        <v>21.4762820512821</v>
      </c>
      <c r="BO65" s="15" t="n">
        <v>21.8701486661487</v>
      </c>
      <c r="BP65" s="16" t="n">
        <v>21.477740999741</v>
      </c>
      <c r="BQ65" s="11" t="n">
        <v>21.3266829998705</v>
      </c>
      <c r="BR65" s="24" t="n">
        <v>21.1924291523292</v>
      </c>
      <c r="BS65" s="3" t="n">
        <v>38</v>
      </c>
      <c r="BT65" s="18" t="n">
        <v>20.35</v>
      </c>
      <c r="BU65" s="6" t="n">
        <v>12.8</v>
      </c>
      <c r="BV65" s="20" t="n">
        <v>25.4</v>
      </c>
      <c r="BX65" s="1" t="n">
        <v>1915</v>
      </c>
      <c r="BY65" s="11" t="n">
        <v>25.8365740740741</v>
      </c>
      <c r="BZ65" s="15" t="n">
        <v>25.8281506238859</v>
      </c>
      <c r="CA65" s="16" t="n">
        <v>25.6277882222965</v>
      </c>
      <c r="CB65" s="11" t="n">
        <v>25.7226516764876</v>
      </c>
      <c r="CC65" s="17"/>
      <c r="CD65" s="3" t="n">
        <v>43.6</v>
      </c>
      <c r="CE65" s="18" t="n">
        <v>25.9</v>
      </c>
      <c r="CF65" s="6" t="n">
        <v>15</v>
      </c>
      <c r="CG65" s="20" t="n">
        <v>29.3</v>
      </c>
      <c r="CH65" s="6"/>
      <c r="CI65" s="2"/>
      <c r="CJ65" s="1" t="n">
        <v>1915</v>
      </c>
      <c r="CK65" s="11" t="n">
        <v>16.3388888888889</v>
      </c>
      <c r="CL65" s="15" t="n">
        <v>16.5819722222222</v>
      </c>
      <c r="CM65" s="16" t="n">
        <v>16.4529861111111</v>
      </c>
      <c r="CN65" s="11" t="n">
        <v>16.4698784722222</v>
      </c>
      <c r="CO65" s="17"/>
      <c r="CP65" s="16" t="n">
        <v>25.6</v>
      </c>
      <c r="CQ65" s="18" t="n">
        <v>15.45</v>
      </c>
      <c r="CR65" s="25" t="n">
        <v>11.3</v>
      </c>
      <c r="CS65" s="20" t="n">
        <v>18.45</v>
      </c>
      <c r="CT65" s="15"/>
      <c r="CU65" s="15"/>
      <c r="CV65" s="1" t="n">
        <v>1915</v>
      </c>
      <c r="CW65" s="11" t="n">
        <v>31.3336805555556</v>
      </c>
      <c r="CX65" s="15" t="n">
        <v>30.7459027777778</v>
      </c>
      <c r="CY65" s="16" t="n">
        <v>30.3716319444444</v>
      </c>
      <c r="CZ65" s="11" t="n">
        <v>30.2230381944444</v>
      </c>
      <c r="DA65" s="17"/>
      <c r="DB65" s="16" t="n">
        <v>39.2</v>
      </c>
      <c r="DC65" s="18" t="n">
        <v>32.2</v>
      </c>
      <c r="DD65" s="11" t="n">
        <v>21.4</v>
      </c>
      <c r="DE65" s="20" t="n">
        <v>30.3</v>
      </c>
    </row>
    <row r="66" customFormat="false" ht="12.8" hidden="false" customHeight="false" outlineLevel="0" collapsed="false">
      <c r="A66" s="22"/>
      <c r="B66" s="11" t="n">
        <f aca="false">IF(Y$4=0,AD66*0.104/0.991+AQ66*0.03/0.991+BC66*0.225/0.991+BN66*0.128/0.991+BY66*0.329/0.991+CW66*0.175/0.991,AD66*0.104+AQ66*0.03+BC66*0.225+BN66*0.128+BY66*0.329+CK66*0.009+CW66*0.175)</f>
        <v>25.8744871804523</v>
      </c>
      <c r="C66" s="15" t="n">
        <f aca="false">AVERAGE(B62:B66)</f>
        <v>26.3936791970381</v>
      </c>
      <c r="D66" s="16" t="n">
        <f aca="false">AVERAGE(B57:B66)</f>
        <v>26.1670893323773</v>
      </c>
      <c r="E66" s="11" t="n">
        <f aca="false">AVERAGE(B47:B66)</f>
        <v>26.2648340289088</v>
      </c>
      <c r="F66" s="17" t="n">
        <f aca="false">AVERAGE(B17:B66)</f>
        <v>25.0068976216709</v>
      </c>
      <c r="G66" s="16" t="n">
        <f aca="false">IF(Y$4=0,MAX(AI66,AV66,BH66,BS66,CD66,DB66),MAX(AI66,AV66,BH66,BS66,CD66,CP66,DB66))</f>
        <v>43.2</v>
      </c>
      <c r="H66" s="18" t="n">
        <f aca="false">IF(Y$4=0,MEDIAN(AJ66,AW66,BI66,BT66,CE66,DC66),MEDIAN(AJ66,AW66,BI66,BT66,CE66,CQ66,DC66))</f>
        <v>22.1</v>
      </c>
      <c r="I66" s="19" t="n">
        <f aca="false">IF(Y$4=0,SUM(AJ66*0.104+AW66*0.03+BI66*0.225+BT66*0.329+CE66*0.009+DC66*0.175),SUM(AJ66*0.104+AW66*0.03+BI66*0.225+BT66*0.329+DC66*0.175))</f>
        <v>21.60565</v>
      </c>
      <c r="J66" s="11" t="n">
        <f aca="false">IF(Y$4=0,MAX(AK66,AX66,BJ66,BU66,CF66,DD66),MAX(AK66,AX66,BJ66,BU66,CF66,CR66,DD66))</f>
        <v>17.4</v>
      </c>
      <c r="K66" s="20" t="n">
        <f aca="false">(G66+J66)/2</f>
        <v>30.3</v>
      </c>
      <c r="AC66" s="1" t="n">
        <v>1916</v>
      </c>
      <c r="AD66" s="11" t="n">
        <v>22.6106995884774</v>
      </c>
      <c r="AE66" s="15" t="n">
        <v>23.5045908630464</v>
      </c>
      <c r="AF66" s="16" t="n">
        <v>23.3725460490852</v>
      </c>
      <c r="AG66" s="11" t="n">
        <v>23.5146063578759</v>
      </c>
      <c r="AH66" s="17" t="n">
        <v>23.4416884402561</v>
      </c>
      <c r="AI66" s="16" t="n">
        <v>38.7</v>
      </c>
      <c r="AJ66" s="18" t="n">
        <v>22.1</v>
      </c>
      <c r="AK66" s="6" t="n">
        <v>4.4</v>
      </c>
      <c r="AL66" s="6" t="n">
        <v>4.4</v>
      </c>
      <c r="AM66" s="20" t="n">
        <v>21.55</v>
      </c>
      <c r="AN66" s="15"/>
      <c r="AO66" s="15"/>
      <c r="AP66" s="1" t="n">
        <v>1916</v>
      </c>
      <c r="AQ66" s="11" t="n">
        <v>19.4934294871795</v>
      </c>
      <c r="AR66" s="15" t="n">
        <v>20.1259935897436</v>
      </c>
      <c r="AS66" s="16" t="n">
        <v>20.0661224358974</v>
      </c>
      <c r="AT66" s="11" t="n">
        <v>20.253804852208</v>
      </c>
      <c r="AU66" s="17" t="n">
        <v>19.8293482967033</v>
      </c>
      <c r="AV66" s="3" t="n">
        <v>33.6</v>
      </c>
      <c r="AW66" s="21" t="n">
        <v>18.7</v>
      </c>
      <c r="AX66" s="6" t="n">
        <v>9.6</v>
      </c>
      <c r="AY66" s="6" t="n">
        <v>9.6</v>
      </c>
      <c r="AZ66" s="20" t="n">
        <v>21.6</v>
      </c>
      <c r="BA66" s="2"/>
      <c r="BB66" s="1" t="n">
        <v>1916</v>
      </c>
      <c r="BC66" s="11" t="n">
        <v>28.6177845528455</v>
      </c>
      <c r="BD66" s="15" t="n">
        <v>29.1429921995166</v>
      </c>
      <c r="BE66" s="16" t="n">
        <v>28.9807008927866</v>
      </c>
      <c r="BF66" s="11" t="n">
        <v>29.3367965248247</v>
      </c>
      <c r="BG66" s="24"/>
      <c r="BH66" s="3" t="n">
        <v>38.7</v>
      </c>
      <c r="BI66" s="18" t="n">
        <v>28.95</v>
      </c>
      <c r="BJ66" s="6" t="n">
        <v>17.1</v>
      </c>
      <c r="BL66" s="20" t="n">
        <v>27.9</v>
      </c>
      <c r="BM66" s="1" t="n">
        <v>1916</v>
      </c>
      <c r="BN66" s="11" t="n">
        <v>20.9478632478632</v>
      </c>
      <c r="BO66" s="15" t="n">
        <v>21.7540546490547</v>
      </c>
      <c r="BP66" s="16" t="n">
        <v>21.4234648245273</v>
      </c>
      <c r="BQ66" s="11" t="n">
        <v>21.306471995597</v>
      </c>
      <c r="BR66" s="24" t="n">
        <v>21.1882197506198</v>
      </c>
      <c r="BS66" s="3" t="n">
        <v>37.1</v>
      </c>
      <c r="BT66" s="18" t="n">
        <v>20</v>
      </c>
      <c r="BU66" s="6" t="n">
        <v>12.7</v>
      </c>
      <c r="BV66" s="20" t="n">
        <v>24.9</v>
      </c>
      <c r="BX66" s="1" t="n">
        <v>1916</v>
      </c>
      <c r="BY66" s="11" t="n">
        <v>25.4849537037037</v>
      </c>
      <c r="BZ66" s="15" t="n">
        <v>25.8030201525054</v>
      </c>
      <c r="CA66" s="16" t="n">
        <v>25.5904242176669</v>
      </c>
      <c r="CB66" s="11" t="n">
        <v>25.6884122584982</v>
      </c>
      <c r="CC66" s="17"/>
      <c r="CD66" s="3" t="n">
        <v>43.2</v>
      </c>
      <c r="CE66" s="18" t="n">
        <v>25.3</v>
      </c>
      <c r="CF66" s="6" t="n">
        <v>13.2</v>
      </c>
      <c r="CG66" s="20" t="n">
        <v>28.2</v>
      </c>
      <c r="CH66" s="6"/>
      <c r="CI66" s="2"/>
      <c r="CJ66" s="1" t="n">
        <v>1916</v>
      </c>
      <c r="CK66" s="11" t="n">
        <v>16.3555555555556</v>
      </c>
      <c r="CL66" s="15" t="n">
        <v>16.5744166666667</v>
      </c>
      <c r="CM66" s="16" t="n">
        <v>16.4545833333333</v>
      </c>
      <c r="CN66" s="11" t="n">
        <v>16.44765625</v>
      </c>
      <c r="CO66" s="17"/>
      <c r="CP66" s="16" t="n">
        <v>25</v>
      </c>
      <c r="CQ66" s="18" t="n">
        <v>16</v>
      </c>
      <c r="CR66" s="25" t="n">
        <v>11.3</v>
      </c>
      <c r="CS66" s="20" t="n">
        <v>18.15</v>
      </c>
      <c r="CT66" s="15"/>
      <c r="CU66" s="15"/>
      <c r="CV66" s="1" t="n">
        <v>1916</v>
      </c>
      <c r="CW66" s="11" t="n">
        <v>30.20625</v>
      </c>
      <c r="CX66" s="15" t="n">
        <v>30.6592361111111</v>
      </c>
      <c r="CY66" s="16" t="n">
        <v>30.3094791666667</v>
      </c>
      <c r="CZ66" s="11" t="n">
        <v>30.1952951388889</v>
      </c>
      <c r="DA66" s="17"/>
      <c r="DB66" s="16" t="n">
        <v>37.7</v>
      </c>
      <c r="DC66" s="18" t="n">
        <v>32.3</v>
      </c>
      <c r="DD66" s="11" t="n">
        <v>17.4</v>
      </c>
      <c r="DE66" s="20" t="n">
        <v>27.55</v>
      </c>
    </row>
    <row r="67" customFormat="false" ht="12.8" hidden="false" customHeight="false" outlineLevel="0" collapsed="false">
      <c r="A67" s="22"/>
      <c r="B67" s="11" t="n">
        <f aca="false">IF(Y$4=0,AD67*0.104/0.991+AQ67*0.03/0.991+BC67*0.225/0.991+BN67*0.128/0.991+BY67*0.329/0.991+CW67*0.175/0.991,AD67*0.104+AQ67*0.03+BC67*0.225+BN67*0.128+BY67*0.329+CK67*0.009+CW67*0.175)</f>
        <v>25.2117401329149</v>
      </c>
      <c r="C67" s="15" t="n">
        <f aca="false">AVERAGE(B63:B67)</f>
        <v>26.1123012987934</v>
      </c>
      <c r="D67" s="16" t="n">
        <f aca="false">AVERAGE(B58:B67)</f>
        <v>26.0692526407551</v>
      </c>
      <c r="E67" s="11" t="n">
        <f aca="false">AVERAGE(B48:B67)</f>
        <v>26.1928854853605</v>
      </c>
      <c r="F67" s="17" t="n">
        <f aca="false">AVERAGE(B18:B67)</f>
        <v>25.0770648246685</v>
      </c>
      <c r="G67" s="16" t="n">
        <f aca="false">IF(Y$4=0,MAX(AI67,AV67,BH67,BS67,CD67,DB67),MAX(AI67,AV67,BH67,BS67,CD67,CP67,DB67))</f>
        <v>41</v>
      </c>
      <c r="H67" s="18" t="n">
        <f aca="false">IF(Y$4=0,MEDIAN(AJ67,AW67,BI67,BT67,CE67,DC67),MEDIAN(AJ67,AW67,BI67,BT67,CE67,CQ67,DC67))</f>
        <v>22.3</v>
      </c>
      <c r="I67" s="19" t="n">
        <f aca="false">IF(Y$4=0,SUM(AJ67*0.104+AW67*0.03+BI67*0.225+BT67*0.329+CE67*0.009+DC67*0.175),SUM(AJ67*0.104+AW67*0.03+BI67*0.225+BT67*0.329+DC67*0.175))</f>
        <v>21.3818</v>
      </c>
      <c r="J67" s="11" t="n">
        <f aca="false">IF(Y$4=0,MAX(AK67,AX67,BJ67,BU67,CF67,DD67),MAX(AK67,AX67,BJ67,BU67,CF67,CR67,DD67))</f>
        <v>18.6</v>
      </c>
      <c r="K67" s="20" t="n">
        <f aca="false">(G67+J67)/2</f>
        <v>29.8</v>
      </c>
      <c r="AC67" s="1" t="n">
        <v>1917</v>
      </c>
      <c r="AD67" s="11" t="n">
        <v>22.2005658436214</v>
      </c>
      <c r="AE67" s="15" t="n">
        <v>23.2474744021411</v>
      </c>
      <c r="AF67" s="16" t="n">
        <v>23.2043029701477</v>
      </c>
      <c r="AG67" s="11" t="n">
        <v>23.4288013167237</v>
      </c>
      <c r="AH67" s="17" t="n">
        <v>23.4309664237952</v>
      </c>
      <c r="AI67" s="16" t="n">
        <v>36.9166666666667</v>
      </c>
      <c r="AJ67" s="18" t="n">
        <v>22.3</v>
      </c>
      <c r="AK67" s="6" t="n">
        <v>2</v>
      </c>
      <c r="AL67" s="6" t="n">
        <v>2.6</v>
      </c>
      <c r="AM67" s="20" t="n">
        <v>19.4583333333334</v>
      </c>
      <c r="AN67" s="15"/>
      <c r="AO67" s="15"/>
      <c r="AP67" s="1" t="n">
        <v>1917</v>
      </c>
      <c r="AQ67" s="11" t="n">
        <v>19.2759615384615</v>
      </c>
      <c r="AR67" s="15" t="n">
        <v>19.9774038461538</v>
      </c>
      <c r="AS67" s="16" t="n">
        <v>19.9199519230769</v>
      </c>
      <c r="AT67" s="11" t="n">
        <v>20.2181758457977</v>
      </c>
      <c r="AU67" s="17" t="n">
        <v>19.8147008608059</v>
      </c>
      <c r="AV67" s="3" t="n">
        <v>33</v>
      </c>
      <c r="AW67" s="21" t="n">
        <v>18.4</v>
      </c>
      <c r="AX67" s="6" t="n">
        <v>9.6</v>
      </c>
      <c r="AY67" s="6" t="n">
        <v>9.6</v>
      </c>
      <c r="AZ67" s="20" t="n">
        <v>21.3</v>
      </c>
      <c r="BA67" s="2"/>
      <c r="BB67" s="1" t="n">
        <v>1917</v>
      </c>
      <c r="BC67" s="11" t="n">
        <v>27.8242886178862</v>
      </c>
      <c r="BD67" s="15" t="n">
        <v>28.8286382113821</v>
      </c>
      <c r="BE67" s="16" t="n">
        <v>28.8150915601308</v>
      </c>
      <c r="BF67" s="11" t="n">
        <v>29.2083540929739</v>
      </c>
      <c r="BG67" s="24"/>
      <c r="BH67" s="3" t="n">
        <v>38.8</v>
      </c>
      <c r="BI67" s="18" t="n">
        <v>28.15</v>
      </c>
      <c r="BJ67" s="6" t="n">
        <v>18.3</v>
      </c>
      <c r="BL67" s="20" t="n">
        <v>28.55</v>
      </c>
      <c r="BM67" s="1" t="n">
        <v>1917</v>
      </c>
      <c r="BN67" s="11" t="n">
        <v>20.7166666666667</v>
      </c>
      <c r="BO67" s="15" t="n">
        <v>21.5201152551153</v>
      </c>
      <c r="BP67" s="16" t="n">
        <v>21.4252356578607</v>
      </c>
      <c r="BQ67" s="11" t="n">
        <v>21.280690745597</v>
      </c>
      <c r="BR67" s="24" t="n">
        <v>21.1773308617309</v>
      </c>
      <c r="BS67" s="3" t="n">
        <v>36</v>
      </c>
      <c r="BT67" s="18" t="n">
        <v>20.15</v>
      </c>
      <c r="BU67" s="6" t="n">
        <v>12.6</v>
      </c>
      <c r="BV67" s="20" t="n">
        <v>24.3</v>
      </c>
      <c r="BX67" s="1" t="n">
        <v>1917</v>
      </c>
      <c r="BY67" s="11" t="n">
        <v>24.45625</v>
      </c>
      <c r="BZ67" s="15" t="n">
        <v>25.4660185185185</v>
      </c>
      <c r="CA67" s="16" t="n">
        <v>25.4806585926669</v>
      </c>
      <c r="CB67" s="11" t="n">
        <v>25.6231909043315</v>
      </c>
      <c r="CC67" s="17"/>
      <c r="CD67" s="3" t="n">
        <v>41</v>
      </c>
      <c r="CE67" s="18" t="n">
        <v>24.1</v>
      </c>
      <c r="CF67" s="6" t="n">
        <v>13.8</v>
      </c>
      <c r="CG67" s="20" t="n">
        <v>27.4</v>
      </c>
      <c r="CH67" s="6"/>
      <c r="CI67" s="2"/>
      <c r="CJ67" s="1" t="n">
        <v>1917</v>
      </c>
      <c r="CK67" s="11" t="n">
        <v>16.4868055555556</v>
      </c>
      <c r="CL67" s="15" t="n">
        <v>16.5677777777778</v>
      </c>
      <c r="CM67" s="16" t="n">
        <v>16.4938888888889</v>
      </c>
      <c r="CN67" s="11" t="n">
        <v>16.4438020833333</v>
      </c>
      <c r="CO67" s="17"/>
      <c r="CP67" s="16" t="n">
        <v>24.4</v>
      </c>
      <c r="CQ67" s="18" t="n">
        <v>16</v>
      </c>
      <c r="CR67" s="25" t="n">
        <v>11.5</v>
      </c>
      <c r="CS67" s="20" t="n">
        <v>17.95</v>
      </c>
      <c r="CT67" s="15"/>
      <c r="CU67" s="15"/>
      <c r="CV67" s="1" t="n">
        <v>1917</v>
      </c>
      <c r="CW67" s="11" t="n">
        <v>29.8166666666667</v>
      </c>
      <c r="CX67" s="15" t="n">
        <v>30.4388194444444</v>
      </c>
      <c r="CY67" s="16" t="n">
        <v>30.2914236111111</v>
      </c>
      <c r="CZ67" s="11" t="n">
        <v>30.1480729166667</v>
      </c>
      <c r="DA67" s="17"/>
      <c r="DB67" s="16" t="n">
        <v>37.8</v>
      </c>
      <c r="DC67" s="18" t="n">
        <v>31.7</v>
      </c>
      <c r="DD67" s="11" t="n">
        <v>18.6</v>
      </c>
      <c r="DE67" s="20" t="n">
        <v>28.2</v>
      </c>
    </row>
    <row r="68" customFormat="false" ht="12.8" hidden="false" customHeight="false" outlineLevel="0" collapsed="false">
      <c r="A68" s="22"/>
      <c r="B68" s="11" t="n">
        <f aca="false">IF(Y$4=0,AD68*0.104/0.991+AQ68*0.03/0.991+BC68*0.225/0.991+BN68*0.128/0.991+BY68*0.329/0.991+CW68*0.175/0.991,AD68*0.104+AQ68*0.03+BC68*0.225+BN68*0.128+BY68*0.329+CK68*0.009+CW68*0.175)</f>
        <v>26.2033388229237</v>
      </c>
      <c r="C68" s="15" t="n">
        <f aca="false">AVERAGE(B64:B68)</f>
        <v>26.1596016399727</v>
      </c>
      <c r="D68" s="16" t="n">
        <f aca="false">AVERAGE(B59:B68)</f>
        <v>26.1303798592411</v>
      </c>
      <c r="E68" s="11" t="n">
        <f aca="false">AVERAGE(B49:B68)</f>
        <v>26.1672100231842</v>
      </c>
      <c r="F68" s="17" t="n">
        <f aca="false">AVERAGE(B19:B68)</f>
        <v>25.1697942813645</v>
      </c>
      <c r="G68" s="16" t="n">
        <f aca="false">IF(Y$4=0,MAX(AI68,AV68,BH68,BS68,CD68,DB68),MAX(AI68,AV68,BH68,BS68,CD68,CP68,DB68))</f>
        <v>42.2</v>
      </c>
      <c r="H68" s="18" t="n">
        <f aca="false">IF(Y$4=0,MEDIAN(AJ68,AW68,BI68,BT68,CE68,DC68),MEDIAN(AJ68,AW68,BI68,BT68,CE68,CQ68,DC68))</f>
        <v>22.9</v>
      </c>
      <c r="I68" s="19" t="n">
        <f aca="false">IF(Y$4=0,SUM(AJ68*0.104+AW68*0.03+BI68*0.225+BT68*0.329+CE68*0.009+DC68*0.175),SUM(AJ68*0.104+AW68*0.03+BI68*0.225+BT68*0.329+DC68*0.175))</f>
        <v>21.94275</v>
      </c>
      <c r="J68" s="11" t="n">
        <f aca="false">IF(Y$4=0,MAX(AK68,AX68,BJ68,BU68,CF68,DD68),MAX(AK68,AX68,BJ68,BU68,CF68,CR68,DD68))</f>
        <v>17.8</v>
      </c>
      <c r="K68" s="20" t="n">
        <f aca="false">(G68+J68)/2</f>
        <v>30</v>
      </c>
      <c r="AC68" s="1" t="n">
        <v>1918</v>
      </c>
      <c r="AD68" s="11" t="n">
        <v>23.014146090535</v>
      </c>
      <c r="AE68" s="15" t="n">
        <v>23.2109854384299</v>
      </c>
      <c r="AF68" s="16" t="n">
        <v>23.1698490054035</v>
      </c>
      <c r="AG68" s="11" t="n">
        <v>23.3832123249541</v>
      </c>
      <c r="AH68" s="17" t="n">
        <v>23.4438493456059</v>
      </c>
      <c r="AI68" s="16" t="n">
        <v>38.3</v>
      </c>
      <c r="AJ68" s="18" t="n">
        <v>22.9</v>
      </c>
      <c r="AK68" s="6" t="n">
        <v>2.3</v>
      </c>
      <c r="AL68" s="6" t="n">
        <v>2.5</v>
      </c>
      <c r="AM68" s="20" t="n">
        <v>20.3</v>
      </c>
      <c r="AN68" s="15"/>
      <c r="AO68" s="15"/>
      <c r="AP68" s="1" t="n">
        <v>1918</v>
      </c>
      <c r="AQ68" s="11" t="n">
        <v>20.067467948718</v>
      </c>
      <c r="AR68" s="15" t="n">
        <v>20.0241666666667</v>
      </c>
      <c r="AS68" s="16" t="n">
        <v>19.8719711538462</v>
      </c>
      <c r="AT68" s="11" t="n">
        <v>20.1978339654558</v>
      </c>
      <c r="AU68" s="17" t="n">
        <v>19.8235502197802</v>
      </c>
      <c r="AV68" s="3" t="n">
        <v>34.6</v>
      </c>
      <c r="AW68" s="21" t="n">
        <v>19.1</v>
      </c>
      <c r="AX68" s="6" t="n">
        <v>9.2</v>
      </c>
      <c r="AY68" s="6" t="n">
        <v>9.2</v>
      </c>
      <c r="AZ68" s="20" t="n">
        <v>21.9</v>
      </c>
      <c r="BA68" s="2"/>
      <c r="BB68" s="1" t="n">
        <v>1918</v>
      </c>
      <c r="BC68" s="11" t="n">
        <v>28.5438008130081</v>
      </c>
      <c r="BD68" s="15" t="n">
        <v>28.8452845528455</v>
      </c>
      <c r="BE68" s="16" t="n">
        <v>28.8278570580983</v>
      </c>
      <c r="BF68" s="11" t="n">
        <v>29.1542083493106</v>
      </c>
      <c r="BG68" s="24"/>
      <c r="BH68" s="3" t="n">
        <v>40.1</v>
      </c>
      <c r="BI68" s="18" t="n">
        <v>28.65</v>
      </c>
      <c r="BJ68" s="6" t="n">
        <v>17.8</v>
      </c>
      <c r="BL68" s="20" t="n">
        <v>28.95</v>
      </c>
      <c r="BM68" s="1" t="n">
        <v>1918</v>
      </c>
      <c r="BN68" s="11" t="n">
        <v>21.8346153846154</v>
      </c>
      <c r="BO68" s="15" t="n">
        <v>21.5445762108262</v>
      </c>
      <c r="BP68" s="16" t="n">
        <v>21.4789055296555</v>
      </c>
      <c r="BQ68" s="11" t="n">
        <v>21.2836715148278</v>
      </c>
      <c r="BR68" s="24" t="n">
        <v>21.1866342805343</v>
      </c>
      <c r="BS68" s="3" t="n">
        <v>36.4</v>
      </c>
      <c r="BT68" s="18" t="n">
        <v>21.1</v>
      </c>
      <c r="BU68" s="6" t="n">
        <v>11.8</v>
      </c>
      <c r="BV68" s="20" t="n">
        <v>24.1</v>
      </c>
      <c r="BX68" s="1" t="n">
        <v>1918</v>
      </c>
      <c r="BY68" s="11" t="n">
        <v>25.7444444444444</v>
      </c>
      <c r="BZ68" s="15" t="n">
        <v>25.5294444444444</v>
      </c>
      <c r="CA68" s="16" t="n">
        <v>25.5630457454446</v>
      </c>
      <c r="CB68" s="11" t="n">
        <v>25.581547385813</v>
      </c>
      <c r="CC68" s="17"/>
      <c r="CD68" s="3" t="n">
        <v>42.2</v>
      </c>
      <c r="CE68" s="18" t="n">
        <v>25.55</v>
      </c>
      <c r="CF68" s="6" t="n">
        <v>15.2</v>
      </c>
      <c r="CG68" s="20" t="n">
        <v>28.7</v>
      </c>
      <c r="CH68" s="6"/>
      <c r="CI68" s="2"/>
      <c r="CJ68" s="1" t="n">
        <v>1918</v>
      </c>
      <c r="CK68" s="11" t="n">
        <v>16.9972222222222</v>
      </c>
      <c r="CL68" s="15" t="n">
        <v>16.6731944444444</v>
      </c>
      <c r="CM68" s="16" t="n">
        <v>16.5292361111111</v>
      </c>
      <c r="CN68" s="11" t="n">
        <v>16.4378298611111</v>
      </c>
      <c r="CO68" s="17"/>
      <c r="CP68" s="16" t="n">
        <v>25.9</v>
      </c>
      <c r="CQ68" s="18" t="n">
        <v>16.05</v>
      </c>
      <c r="CR68" s="25" t="n">
        <v>11.5</v>
      </c>
      <c r="CS68" s="20" t="n">
        <v>18.7</v>
      </c>
      <c r="CT68" s="15"/>
      <c r="CU68" s="15"/>
      <c r="CV68" s="1" t="n">
        <v>1918</v>
      </c>
      <c r="CW68" s="11" t="n">
        <v>30.6729166666667</v>
      </c>
      <c r="CX68" s="15" t="n">
        <v>30.5588194444444</v>
      </c>
      <c r="CY68" s="16" t="n">
        <v>30.4570486111111</v>
      </c>
      <c r="CZ68" s="11" t="n">
        <v>30.17796875</v>
      </c>
      <c r="DA68" s="17"/>
      <c r="DB68" s="16" t="n">
        <v>39.4</v>
      </c>
      <c r="DC68" s="18" t="n">
        <v>32</v>
      </c>
      <c r="DD68" s="11" t="n">
        <v>17.5</v>
      </c>
      <c r="DE68" s="20" t="n">
        <v>28.45</v>
      </c>
    </row>
    <row r="69" customFormat="false" ht="12.8" hidden="false" customHeight="false" outlineLevel="0" collapsed="false">
      <c r="A69" s="22"/>
      <c r="B69" s="11" t="n">
        <f aca="false">IF(Y$4=0,AD69*0.104/0.991+AQ69*0.03/0.991+BC69*0.225/0.991+BN69*0.128/0.991+BY69*0.329/0.991+CW69*0.175/0.991,AD69*0.104+AQ69*0.03+BC69*0.225+BN69*0.128+BY69*0.329+CK69*0.009+CW69*0.175)</f>
        <v>26.5605633733596</v>
      </c>
      <c r="C69" s="15" t="n">
        <f aca="false">AVERAGE(B65:B69)</f>
        <v>26.119389611271</v>
      </c>
      <c r="D69" s="16" t="n">
        <f aca="false">AVERAGE(B60:B69)</f>
        <v>26.2116504007511</v>
      </c>
      <c r="E69" s="11" t="n">
        <f aca="false">AVERAGE(B50:B69)</f>
        <v>26.1864609165254</v>
      </c>
      <c r="F69" s="17" t="n">
        <f aca="false">AVERAGE(B20:B69)</f>
        <v>25.2711969681135</v>
      </c>
      <c r="G69" s="16" t="n">
        <f aca="false">IF(Y$4=0,MAX(AI69,AV69,BH69,BS69,CD69,DB69),MAX(AI69,AV69,BH69,BS69,CD69,CP69,DB69))</f>
        <v>43.5</v>
      </c>
      <c r="H69" s="18" t="n">
        <f aca="false">IF(Y$4=0,MEDIAN(AJ69,AW69,BI69,BT69,CE69,DC69),MEDIAN(AJ69,AW69,BI69,BT69,CE69,CQ69,DC69))</f>
        <v>24.7</v>
      </c>
      <c r="I69" s="19" t="n">
        <f aca="false">IF(Y$4=0,SUM(AJ69*0.104+AW69*0.03+BI69*0.225+BT69*0.329+CE69*0.009+DC69*0.175),SUM(AJ69*0.104+AW69*0.03+BI69*0.225+BT69*0.329+DC69*0.175))</f>
        <v>22.5849</v>
      </c>
      <c r="J69" s="11" t="n">
        <f aca="false">IF(Y$4=0,MAX(AK69,AX69,BJ69,BU69,CF69,DD69),MAX(AK69,AX69,BJ69,BU69,CF69,CR69,DD69))</f>
        <v>19.5</v>
      </c>
      <c r="K69" s="20" t="n">
        <f aca="false">(G69+J69)/2</f>
        <v>31.5</v>
      </c>
      <c r="AC69" s="1" t="n">
        <v>1919</v>
      </c>
      <c r="AD69" s="11" t="n">
        <v>24.4946673525377</v>
      </c>
      <c r="AE69" s="15" t="n">
        <v>23.2278907750343</v>
      </c>
      <c r="AF69" s="16" t="n">
        <v>23.3497396627136</v>
      </c>
      <c r="AG69" s="11" t="n">
        <v>23.432482729618</v>
      </c>
      <c r="AH69" s="17" t="n">
        <v>23.4924843593233</v>
      </c>
      <c r="AI69" s="16" t="n">
        <v>39.4</v>
      </c>
      <c r="AJ69" s="18" t="n">
        <v>24.7</v>
      </c>
      <c r="AK69" s="6" t="n">
        <v>3.2</v>
      </c>
      <c r="AL69" s="6" t="n">
        <v>3.2</v>
      </c>
      <c r="AM69" s="20" t="n">
        <v>21.3</v>
      </c>
      <c r="AN69" s="15"/>
      <c r="AO69" s="15"/>
      <c r="AP69" s="1" t="n">
        <v>1919</v>
      </c>
      <c r="AQ69" s="11" t="n">
        <v>20.9323717948718</v>
      </c>
      <c r="AR69" s="15" t="n">
        <v>19.9278846153846</v>
      </c>
      <c r="AS69" s="16" t="n">
        <v>20.0512179487179</v>
      </c>
      <c r="AT69" s="11" t="n">
        <v>20.2212907904935</v>
      </c>
      <c r="AU69" s="17" t="n">
        <v>19.854280989011</v>
      </c>
      <c r="AV69" s="3" t="n">
        <v>34</v>
      </c>
      <c r="AW69" s="21" t="n">
        <v>20.2</v>
      </c>
      <c r="AX69" s="6" t="n">
        <v>9.4</v>
      </c>
      <c r="AY69" s="6" t="n">
        <v>9.4</v>
      </c>
      <c r="AZ69" s="20" t="n">
        <v>21.7</v>
      </c>
      <c r="BA69" s="2"/>
      <c r="BB69" s="1" t="n">
        <v>1919</v>
      </c>
      <c r="BC69" s="11" t="n">
        <v>29.2993902439024</v>
      </c>
      <c r="BD69" s="15" t="n">
        <v>28.8960365853659</v>
      </c>
      <c r="BE69" s="16" t="n">
        <v>28.8721098079787</v>
      </c>
      <c r="BF69" s="11" t="n">
        <v>29.1765062928782</v>
      </c>
      <c r="BG69" s="24"/>
      <c r="BH69" s="3" t="n">
        <v>41</v>
      </c>
      <c r="BI69" s="18" t="n">
        <v>29.55</v>
      </c>
      <c r="BJ69" s="6" t="n">
        <v>18.9</v>
      </c>
      <c r="BL69" s="20" t="n">
        <v>29.95</v>
      </c>
      <c r="BM69" s="1" t="n">
        <v>1919</v>
      </c>
      <c r="BN69" s="11" t="n">
        <v>22.3179487179487</v>
      </c>
      <c r="BO69" s="15" t="n">
        <v>21.4586752136752</v>
      </c>
      <c r="BP69" s="16" t="n">
        <v>21.6517837347837</v>
      </c>
      <c r="BQ69" s="11" t="n">
        <v>21.3354022840585</v>
      </c>
      <c r="BR69" s="24" t="n">
        <v>21.2026691808192</v>
      </c>
      <c r="BS69" s="3" t="n">
        <v>37.6</v>
      </c>
      <c r="BT69" s="18" t="n">
        <v>21.9</v>
      </c>
      <c r="BU69" s="6" t="n">
        <v>12.6</v>
      </c>
      <c r="BV69" s="20" t="n">
        <v>25.1</v>
      </c>
      <c r="BX69" s="1" t="n">
        <v>1919</v>
      </c>
      <c r="BY69" s="11" t="n">
        <v>25.6773148148148</v>
      </c>
      <c r="BZ69" s="15" t="n">
        <v>25.4399074074074</v>
      </c>
      <c r="CA69" s="16" t="n">
        <v>25.6057251435928</v>
      </c>
      <c r="CB69" s="11" t="n">
        <v>25.5624733117389</v>
      </c>
      <c r="CC69" s="17"/>
      <c r="CD69" s="3" t="n">
        <v>43.5</v>
      </c>
      <c r="CE69" s="18" t="n">
        <v>25.1</v>
      </c>
      <c r="CF69" s="6" t="n">
        <v>14.5</v>
      </c>
      <c r="CG69" s="20" t="n">
        <v>29</v>
      </c>
      <c r="CH69" s="6"/>
      <c r="CI69" s="2"/>
      <c r="CJ69" s="1" t="n">
        <v>1919</v>
      </c>
      <c r="CK69" s="11" t="n">
        <v>16.9930555555556</v>
      </c>
      <c r="CL69" s="15" t="n">
        <v>16.6343055555556</v>
      </c>
      <c r="CM69" s="16" t="n">
        <v>16.6479166666667</v>
      </c>
      <c r="CN69" s="11" t="n">
        <v>16.4408159722222</v>
      </c>
      <c r="CO69" s="17"/>
      <c r="CP69" s="16" t="n">
        <v>26.3</v>
      </c>
      <c r="CQ69" s="18" t="n">
        <v>16.75</v>
      </c>
      <c r="CR69" s="25" t="n">
        <v>11.1</v>
      </c>
      <c r="CS69" s="20" t="n">
        <v>18.7</v>
      </c>
      <c r="CT69" s="15"/>
      <c r="CU69" s="15"/>
      <c r="CV69" s="1" t="n">
        <v>1919</v>
      </c>
      <c r="CW69" s="11" t="n">
        <v>30.4875</v>
      </c>
      <c r="CX69" s="15" t="n">
        <v>30.5034027777778</v>
      </c>
      <c r="CY69" s="16" t="n">
        <v>30.5141319444444</v>
      </c>
      <c r="CZ69" s="11" t="n">
        <v>30.2238715277778</v>
      </c>
      <c r="DA69" s="17"/>
      <c r="DB69" s="16" t="n">
        <v>39</v>
      </c>
      <c r="DC69" s="18" t="n">
        <v>31.75</v>
      </c>
      <c r="DD69" s="11" t="n">
        <v>19.5</v>
      </c>
      <c r="DE69" s="20" t="n">
        <v>29.25</v>
      </c>
    </row>
    <row r="70" customFormat="false" ht="12.8" hidden="false" customHeight="false" outlineLevel="0" collapsed="false">
      <c r="A70" s="22" t="n">
        <f aca="false">A65+5</f>
        <v>1920</v>
      </c>
      <c r="B70" s="11" t="n">
        <f aca="false">IF(Y$4=0,AD70*0.104/0.991+AQ70*0.03/0.991+BC70*0.225/0.991+BN70*0.128/0.991+BY70*0.329/0.991+CW70*0.175/0.991,AD70*0.104+AQ70*0.03+BC70*0.225+BN70*0.128+BY70*0.329+CK70*0.009+CW70*0.175)</f>
        <v>25.8546899377215</v>
      </c>
      <c r="C70" s="15" t="n">
        <f aca="false">AVERAGE(B66:B70)</f>
        <v>25.9409638894744</v>
      </c>
      <c r="D70" s="16" t="n">
        <f aca="false">AVERAGE(B61:B70)</f>
        <v>26.1922843731214</v>
      </c>
      <c r="E70" s="11" t="n">
        <f aca="false">AVERAGE(B51:B70)</f>
        <v>26.1577834493592</v>
      </c>
      <c r="F70" s="17" t="n">
        <f aca="false">AVERAGE(B21:B70)</f>
        <v>25.3710809280215</v>
      </c>
      <c r="G70" s="16" t="n">
        <f aca="false">IF(Y$4=0,MAX(AI70,AV70,BH70,BS70,CD70,DB70),MAX(AI70,AV70,BH70,BS70,CD70,CP70,DB70))</f>
        <v>42.8</v>
      </c>
      <c r="H70" s="18" t="n">
        <f aca="false">IF(Y$4=0,MEDIAN(AJ70,AW70,BI70,BT70,CE70,DC70),MEDIAN(AJ70,AW70,BI70,BT70,CE70,CQ70,DC70))</f>
        <v>22.5</v>
      </c>
      <c r="I70" s="19" t="n">
        <f aca="false">IF(Y$4=0,SUM(AJ70*0.104+AW70*0.03+BI70*0.225+BT70*0.329+CE70*0.009+DC70*0.175),SUM(AJ70*0.104+AW70*0.03+BI70*0.225+BT70*0.329+DC70*0.175))</f>
        <v>21.7395</v>
      </c>
      <c r="J70" s="11" t="n">
        <f aca="false">IF(Y$4=0,MAX(AK70,AX70,BJ70,BU70,CF70,DD70),MAX(AK70,AX70,BJ70,BU70,CF70,CR70,DD70))</f>
        <v>17.3</v>
      </c>
      <c r="K70" s="20" t="n">
        <f aca="false">(G70+J70)/2</f>
        <v>30.05</v>
      </c>
      <c r="AC70" s="1" t="n">
        <v>1920</v>
      </c>
      <c r="AD70" s="11" t="n">
        <v>22.6596544715447</v>
      </c>
      <c r="AE70" s="15" t="n">
        <v>22.9959466693432</v>
      </c>
      <c r="AF70" s="16" t="n">
        <v>23.2834011882995</v>
      </c>
      <c r="AG70" s="11" t="n">
        <v>23.3943543420842</v>
      </c>
      <c r="AH70" s="17" t="n">
        <v>23.5123218931987</v>
      </c>
      <c r="AI70" s="16" t="n">
        <v>37.9</v>
      </c>
      <c r="AJ70" s="18" t="n">
        <v>22.5</v>
      </c>
      <c r="AK70" s="6" t="n">
        <v>0</v>
      </c>
      <c r="AL70" s="6" t="n">
        <v>0</v>
      </c>
      <c r="AM70" s="20" t="n">
        <v>18.95</v>
      </c>
      <c r="AN70" s="15"/>
      <c r="AO70" s="15"/>
      <c r="AP70" s="1" t="n">
        <v>1920</v>
      </c>
      <c r="AQ70" s="11" t="n">
        <v>19.9277243589744</v>
      </c>
      <c r="AR70" s="15" t="n">
        <v>19.939391025641</v>
      </c>
      <c r="AS70" s="16" t="n">
        <v>20.0370833333333</v>
      </c>
      <c r="AT70" s="11" t="n">
        <v>20.2058387731481</v>
      </c>
      <c r="AU70" s="17" t="n">
        <v>19.8715021428571</v>
      </c>
      <c r="AV70" s="3" t="n">
        <v>33.9</v>
      </c>
      <c r="AW70" s="21" t="n">
        <v>19.3</v>
      </c>
      <c r="AX70" s="6" t="n">
        <v>10.1</v>
      </c>
      <c r="AY70" s="6" t="n">
        <v>10.2</v>
      </c>
      <c r="AZ70" s="20" t="n">
        <v>22</v>
      </c>
      <c r="BA70" s="2"/>
      <c r="BB70" s="1" t="n">
        <v>1920</v>
      </c>
      <c r="BC70" s="11" t="n">
        <v>28.3302845528455</v>
      </c>
      <c r="BD70" s="15" t="n">
        <v>28.5231097560976</v>
      </c>
      <c r="BE70" s="16" t="n">
        <v>28.8428465965966</v>
      </c>
      <c r="BF70" s="11" t="n">
        <v>29.0935107165989</v>
      </c>
      <c r="BG70" s="24"/>
      <c r="BH70" s="3" t="n">
        <v>37.2</v>
      </c>
      <c r="BI70" s="18" t="n">
        <v>28.65</v>
      </c>
      <c r="BJ70" s="6" t="n">
        <v>16.4</v>
      </c>
      <c r="BL70" s="20" t="n">
        <v>26.8</v>
      </c>
      <c r="BM70" s="1" t="n">
        <v>1920</v>
      </c>
      <c r="BN70" s="11" t="n">
        <v>21.3948717948718</v>
      </c>
      <c r="BO70" s="15" t="n">
        <v>21.4423931623932</v>
      </c>
      <c r="BP70" s="16" t="n">
        <v>21.6562709142709</v>
      </c>
      <c r="BQ70" s="11" t="n">
        <v>21.3619687904688</v>
      </c>
      <c r="BR70" s="24" t="n">
        <v>21.2180666167166</v>
      </c>
      <c r="BS70" s="3" t="n">
        <v>37.1</v>
      </c>
      <c r="BT70" s="18" t="n">
        <v>20.75</v>
      </c>
      <c r="BU70" s="6" t="n">
        <v>12</v>
      </c>
      <c r="BV70" s="20" t="n">
        <v>24.55</v>
      </c>
      <c r="BX70" s="1" t="n">
        <v>1920</v>
      </c>
      <c r="BY70" s="11" t="n">
        <v>25.6951388888889</v>
      </c>
      <c r="BZ70" s="15" t="n">
        <v>25.4116203703704</v>
      </c>
      <c r="CA70" s="16" t="n">
        <v>25.6198854971281</v>
      </c>
      <c r="CB70" s="11" t="n">
        <v>25.55458442285</v>
      </c>
      <c r="CC70" s="17"/>
      <c r="CD70" s="3" t="n">
        <v>42.8</v>
      </c>
      <c r="CE70" s="18" t="n">
        <v>25.8</v>
      </c>
      <c r="CF70" s="6" t="n">
        <v>13.5</v>
      </c>
      <c r="CG70" s="20" t="n">
        <v>28.15</v>
      </c>
      <c r="CH70" s="6"/>
      <c r="CI70" s="2"/>
      <c r="CJ70" s="1" t="n">
        <v>1920</v>
      </c>
      <c r="CK70" s="11" t="n">
        <v>16.6722222222222</v>
      </c>
      <c r="CL70" s="15" t="n">
        <v>16.7009722222222</v>
      </c>
      <c r="CM70" s="16" t="n">
        <v>16.6414722222222</v>
      </c>
      <c r="CN70" s="11" t="n">
        <v>16.4759895833333</v>
      </c>
      <c r="CO70" s="17"/>
      <c r="CP70" s="16" t="n">
        <v>25.3</v>
      </c>
      <c r="CQ70" s="18" t="n">
        <v>16.35</v>
      </c>
      <c r="CR70" s="25" t="n">
        <v>11.6</v>
      </c>
      <c r="CS70" s="20" t="n">
        <v>18.45</v>
      </c>
      <c r="CT70" s="15"/>
      <c r="CU70" s="15"/>
      <c r="CV70" s="1" t="n">
        <v>1920</v>
      </c>
      <c r="CW70" s="11" t="n">
        <v>29.6208333333333</v>
      </c>
      <c r="CX70" s="15" t="n">
        <v>30.1608333333333</v>
      </c>
      <c r="CY70" s="16" t="n">
        <v>30.4533680555556</v>
      </c>
      <c r="CZ70" s="11" t="n">
        <v>30.1856076388889</v>
      </c>
      <c r="DA70" s="17"/>
      <c r="DB70" s="16" t="n">
        <v>37.6</v>
      </c>
      <c r="DC70" s="18" t="n">
        <v>31.7</v>
      </c>
      <c r="DD70" s="11" t="n">
        <v>17.3</v>
      </c>
      <c r="DE70" s="20" t="n">
        <v>27.45</v>
      </c>
    </row>
    <row r="71" customFormat="false" ht="12.8" hidden="false" customHeight="false" outlineLevel="0" collapsed="false">
      <c r="A71" s="22"/>
      <c r="B71" s="11" t="n">
        <f aca="false">IF(Y$4=0,AD71*0.104/0.991+AQ71*0.03/0.991+BC71*0.225/0.991+BN71*0.128/0.991+BY71*0.329/0.991+CW71*0.175/0.991,AD71*0.104+AQ71*0.03+BC71*0.225+BN71*0.128+BY71*0.329+CK71*0.009+CW71*0.175)</f>
        <v>26.2571888562544</v>
      </c>
      <c r="C71" s="15" t="n">
        <f aca="false">AVERAGE(B67:B71)</f>
        <v>26.0175042246348</v>
      </c>
      <c r="D71" s="16" t="n">
        <f aca="false">AVERAGE(B62:B71)</f>
        <v>26.2055917108365</v>
      </c>
      <c r="E71" s="11" t="n">
        <f aca="false">AVERAGE(B52:B71)</f>
        <v>26.149662062624</v>
      </c>
      <c r="F71" s="17" t="n">
        <f aca="false">AVERAGE(B22:B71)</f>
        <v>25.4633864947988</v>
      </c>
      <c r="G71" s="16" t="n">
        <f aca="false">IF(Y$4=0,MAX(AI71,AV71,BH71,BS71,CD71,DB71),MAX(AI71,AV71,BH71,BS71,CD71,CP71,DB71))</f>
        <v>43.8</v>
      </c>
      <c r="H71" s="18" t="n">
        <f aca="false">IF(Y$4=0,MEDIAN(AJ71,AW71,BI71,BT71,CE71,DC71),MEDIAN(AJ71,AW71,BI71,BT71,CE71,CQ71,DC71))</f>
        <v>22.7</v>
      </c>
      <c r="I71" s="19" t="n">
        <f aca="false">IF(Y$4=0,SUM(AJ71*0.104+AW71*0.03+BI71*0.225+BT71*0.329+CE71*0.009+DC71*0.175),SUM(AJ71*0.104+AW71*0.03+BI71*0.225+BT71*0.329+DC71*0.175))</f>
        <v>22.0145</v>
      </c>
      <c r="J71" s="11" t="n">
        <f aca="false">IF(Y$4=0,MAX(AK71,AX71,BJ71,BU71,CF71,DD71),MAX(AK71,AX71,BJ71,BU71,CF71,CR71,DD71))</f>
        <v>19.4</v>
      </c>
      <c r="K71" s="20" t="n">
        <f aca="false">(G71+J71)/2</f>
        <v>31.6</v>
      </c>
      <c r="AC71" s="1" t="n">
        <v>1921</v>
      </c>
      <c r="AD71" s="11" t="n">
        <v>23.0483739837398</v>
      </c>
      <c r="AE71" s="15" t="n">
        <v>23.0834815483957</v>
      </c>
      <c r="AF71" s="16" t="n">
        <v>23.2940362057211</v>
      </c>
      <c r="AG71" s="11" t="n">
        <v>23.356124893123</v>
      </c>
      <c r="AH71" s="17" t="n">
        <v>23.5240650138991</v>
      </c>
      <c r="AI71" s="16" t="n">
        <v>36.7</v>
      </c>
      <c r="AJ71" s="18" t="n">
        <v>22.7</v>
      </c>
      <c r="AK71" s="6" t="n">
        <v>2.4</v>
      </c>
      <c r="AL71" s="6" t="n">
        <v>2.4</v>
      </c>
      <c r="AM71" s="20" t="n">
        <v>19.55</v>
      </c>
      <c r="AN71" s="15"/>
      <c r="AO71" s="15"/>
      <c r="AP71" s="1" t="n">
        <v>1921</v>
      </c>
      <c r="AQ71" s="11" t="n">
        <v>20.7240384615385</v>
      </c>
      <c r="AR71" s="15" t="n">
        <v>20.1855128205128</v>
      </c>
      <c r="AS71" s="16" t="n">
        <v>20.1557532051282</v>
      </c>
      <c r="AT71" s="11" t="n">
        <v>20.2052119925214</v>
      </c>
      <c r="AU71" s="17" t="n">
        <v>19.8952329120879</v>
      </c>
      <c r="AV71" s="3" t="n">
        <v>34.1</v>
      </c>
      <c r="AW71" s="21" t="n">
        <v>19.8</v>
      </c>
      <c r="AX71" s="6" t="n">
        <v>10.7</v>
      </c>
      <c r="AY71" s="6" t="n">
        <v>10.7</v>
      </c>
      <c r="AZ71" s="20" t="n">
        <v>22.4</v>
      </c>
      <c r="BA71" s="2"/>
      <c r="BB71" s="1" t="n">
        <v>1921</v>
      </c>
      <c r="BC71" s="11" t="n">
        <v>28.3043650793651</v>
      </c>
      <c r="BD71" s="15" t="n">
        <v>28.4604258614015</v>
      </c>
      <c r="BE71" s="16" t="n">
        <v>28.801709030459</v>
      </c>
      <c r="BF71" s="11" t="n">
        <v>29.0386064215476</v>
      </c>
      <c r="BG71" s="24"/>
      <c r="BH71" s="3" t="n">
        <v>38.1</v>
      </c>
      <c r="BI71" s="18" t="n">
        <v>28.45</v>
      </c>
      <c r="BJ71" s="6" t="n">
        <v>17.8</v>
      </c>
      <c r="BL71" s="20" t="n">
        <v>27.95</v>
      </c>
      <c r="BM71" s="1" t="n">
        <v>1921</v>
      </c>
      <c r="BN71" s="11" t="n">
        <v>22.3057692307692</v>
      </c>
      <c r="BO71" s="15" t="n">
        <v>21.7139743589744</v>
      </c>
      <c r="BP71" s="16" t="n">
        <v>21.7340145040145</v>
      </c>
      <c r="BQ71" s="11" t="n">
        <v>21.4044447520073</v>
      </c>
      <c r="BR71" s="24" t="n">
        <v>21.2347931124431</v>
      </c>
      <c r="BS71" s="3" t="n">
        <v>36.4</v>
      </c>
      <c r="BT71" s="18" t="n">
        <v>21.8</v>
      </c>
      <c r="BU71" s="6" t="n">
        <v>13.3</v>
      </c>
      <c r="BV71" s="20" t="n">
        <v>24.85</v>
      </c>
      <c r="BX71" s="1" t="n">
        <v>1921</v>
      </c>
      <c r="BY71" s="11" t="n">
        <v>26.1344907407407</v>
      </c>
      <c r="BZ71" s="15" t="n">
        <v>25.5415277777778</v>
      </c>
      <c r="CA71" s="16" t="n">
        <v>25.6722739651416</v>
      </c>
      <c r="CB71" s="11" t="n">
        <v>25.5588311821093</v>
      </c>
      <c r="CC71" s="17"/>
      <c r="CD71" s="3" t="n">
        <v>43.8</v>
      </c>
      <c r="CE71" s="18" t="n">
        <v>26.3</v>
      </c>
      <c r="CF71" s="6" t="n">
        <v>15.7</v>
      </c>
      <c r="CG71" s="20" t="n">
        <v>29.75</v>
      </c>
      <c r="CH71" s="6"/>
      <c r="CI71" s="2"/>
      <c r="CJ71" s="1" t="n">
        <v>1921</v>
      </c>
      <c r="CK71" s="11" t="n">
        <v>17.1708333333333</v>
      </c>
      <c r="CL71" s="15" t="n">
        <v>16.8640277777778</v>
      </c>
      <c r="CM71" s="16" t="n">
        <v>16.7192222222222</v>
      </c>
      <c r="CN71" s="11" t="n">
        <v>16.5206770833333</v>
      </c>
      <c r="CO71" s="17"/>
      <c r="CP71" s="16" t="n">
        <v>27.3</v>
      </c>
      <c r="CQ71" s="18" t="n">
        <v>16.75</v>
      </c>
      <c r="CR71" s="25" t="n">
        <v>11.6</v>
      </c>
      <c r="CS71" s="20" t="n">
        <v>19.45</v>
      </c>
      <c r="CT71" s="15"/>
      <c r="CU71" s="15"/>
      <c r="CV71" s="1" t="n">
        <v>1921</v>
      </c>
      <c r="CW71" s="11" t="n">
        <v>30.06875</v>
      </c>
      <c r="CX71" s="15" t="n">
        <v>30.1333333333333</v>
      </c>
      <c r="CY71" s="16" t="n">
        <v>30.3962847222222</v>
      </c>
      <c r="CZ71" s="11" t="n">
        <v>30.1912673611111</v>
      </c>
      <c r="DA71" s="17"/>
      <c r="DB71" s="16" t="n">
        <v>38</v>
      </c>
      <c r="DC71" s="18" t="n">
        <v>31.35</v>
      </c>
      <c r="DD71" s="11" t="n">
        <v>19.4</v>
      </c>
      <c r="DE71" s="20" t="n">
        <v>28.7</v>
      </c>
    </row>
    <row r="72" customFormat="false" ht="12.8" hidden="false" customHeight="false" outlineLevel="0" collapsed="false">
      <c r="A72" s="22"/>
      <c r="B72" s="11" t="n">
        <f aca="false">IF(Y$4=0,AD72*0.104/0.991+AQ72*0.03/0.991+BC72*0.225/0.991+BN72*0.128/0.991+BY72*0.329/0.991+CW72*0.175/0.991,AD72*0.104+AQ72*0.03+BC72*0.225+BN72*0.128+BY72*0.329+CK72*0.009+CW72*0.175)</f>
        <v>26.2943560990707</v>
      </c>
      <c r="C72" s="15" t="n">
        <f aca="false">AVERAGE(B68:B72)</f>
        <v>26.234027417866</v>
      </c>
      <c r="D72" s="16" t="n">
        <f aca="false">AVERAGE(B63:B72)</f>
        <v>26.1731643583297</v>
      </c>
      <c r="E72" s="11" t="n">
        <f aca="false">AVERAGE(B53:B72)</f>
        <v>26.1281844435391</v>
      </c>
      <c r="F72" s="17" t="n">
        <f aca="false">AVERAGE(B23:B72)</f>
        <v>25.5629737864155</v>
      </c>
      <c r="G72" s="16" t="n">
        <f aca="false">IF(Y$4=0,MAX(AI72,AV72,BH72,BS72,CD72,DB72),MAX(AI72,AV72,BH72,BS72,CD72,CP72,DB72))</f>
        <v>44.4</v>
      </c>
      <c r="H72" s="18" t="n">
        <f aca="false">IF(Y$4=0,MEDIAN(AJ72,AW72,BI72,BT72,CE72,DC72),MEDIAN(AJ72,AW72,BI72,BT72,CE72,CQ72,DC72))</f>
        <v>24.1</v>
      </c>
      <c r="I72" s="19" t="n">
        <f aca="false">IF(Y$4=0,SUM(AJ72*0.104+AW72*0.03+BI72*0.225+BT72*0.329+CE72*0.009+DC72*0.175),SUM(AJ72*0.104+AW72*0.03+BI72*0.225+BT72*0.329+DC72*0.175))</f>
        <v>22.52975</v>
      </c>
      <c r="J72" s="11" t="n">
        <f aca="false">IF(Y$4=0,MAX(AK72,AX72,BJ72,BU72,CF72,DD72),MAX(AK72,AX72,BJ72,BU72,CF72,CR72,DD72))</f>
        <v>17.8</v>
      </c>
      <c r="K72" s="20" t="n">
        <f aca="false">(G72+J72)/2</f>
        <v>31.1</v>
      </c>
      <c r="AC72" s="1" t="n">
        <v>1922</v>
      </c>
      <c r="AD72" s="11" t="n">
        <v>23.6769290123457</v>
      </c>
      <c r="AE72" s="15" t="n">
        <v>23.3787541821406</v>
      </c>
      <c r="AF72" s="16" t="n">
        <v>23.3131142921408</v>
      </c>
      <c r="AG72" s="11" t="n">
        <v>23.3164528252218</v>
      </c>
      <c r="AH72" s="17" t="n">
        <v>23.552821542864</v>
      </c>
      <c r="AI72" s="16" t="n">
        <v>37.1</v>
      </c>
      <c r="AJ72" s="18" t="n">
        <v>24.1</v>
      </c>
      <c r="AK72" s="6" t="n">
        <v>3.1</v>
      </c>
      <c r="AL72" s="6" t="n">
        <v>3.1</v>
      </c>
      <c r="AM72" s="20" t="n">
        <v>20.1</v>
      </c>
      <c r="AN72" s="15"/>
      <c r="AO72" s="15"/>
      <c r="AP72" s="1" t="n">
        <v>1922</v>
      </c>
      <c r="AQ72" s="11" t="n">
        <v>20.3253205128205</v>
      </c>
      <c r="AR72" s="15" t="n">
        <v>20.3953846153846</v>
      </c>
      <c r="AS72" s="16" t="n">
        <v>20.1863942307692</v>
      </c>
      <c r="AT72" s="11" t="n">
        <v>20.1740821848291</v>
      </c>
      <c r="AU72" s="17" t="n">
        <v>19.9152393223443</v>
      </c>
      <c r="AV72" s="3" t="n">
        <v>33.1</v>
      </c>
      <c r="AW72" s="21" t="n">
        <v>19.6</v>
      </c>
      <c r="AX72" s="6" t="n">
        <v>10.3</v>
      </c>
      <c r="AY72" s="6" t="n">
        <v>10.4</v>
      </c>
      <c r="AZ72" s="20" t="n">
        <v>21.7</v>
      </c>
      <c r="BA72" s="2"/>
      <c r="BB72" s="1" t="n">
        <v>1922</v>
      </c>
      <c r="BC72" s="11" t="n">
        <v>29.171130952381</v>
      </c>
      <c r="BD72" s="15" t="n">
        <v>28.7297943283004</v>
      </c>
      <c r="BE72" s="16" t="n">
        <v>28.7792162698413</v>
      </c>
      <c r="BF72" s="11" t="n">
        <v>28.9794178711274</v>
      </c>
      <c r="BG72" s="24"/>
      <c r="BH72" s="3" t="n">
        <v>40</v>
      </c>
      <c r="BI72" s="18" t="n">
        <v>29.6</v>
      </c>
      <c r="BJ72" s="6" t="n">
        <v>17.7</v>
      </c>
      <c r="BL72" s="20" t="n">
        <v>28.85</v>
      </c>
      <c r="BM72" s="1" t="n">
        <v>1922</v>
      </c>
      <c r="BN72" s="11" t="n">
        <v>22.1160714285714</v>
      </c>
      <c r="BO72" s="15" t="n">
        <v>21.9938553113553</v>
      </c>
      <c r="BP72" s="16" t="n">
        <v>21.7569852832353</v>
      </c>
      <c r="BQ72" s="11" t="n">
        <v>21.4287379067692</v>
      </c>
      <c r="BR72" s="24" t="n">
        <v>21.2565034299034</v>
      </c>
      <c r="BS72" s="3" t="n">
        <v>37.9</v>
      </c>
      <c r="BT72" s="18" t="n">
        <v>21.65</v>
      </c>
      <c r="BU72" s="6" t="n">
        <v>12</v>
      </c>
      <c r="BV72" s="20" t="n">
        <v>24.95</v>
      </c>
      <c r="BX72" s="1" t="n">
        <v>1922</v>
      </c>
      <c r="BY72" s="11" t="n">
        <v>25.3789351851852</v>
      </c>
      <c r="BZ72" s="15" t="n">
        <v>25.7260648148148</v>
      </c>
      <c r="CA72" s="16" t="n">
        <v>25.5960416666667</v>
      </c>
      <c r="CB72" s="11" t="n">
        <v>25.539099780449</v>
      </c>
      <c r="CC72" s="17"/>
      <c r="CD72" s="3" t="n">
        <v>44.4</v>
      </c>
      <c r="CE72" s="18" t="n">
        <v>24.8</v>
      </c>
      <c r="CF72" s="6" t="n">
        <v>12.7</v>
      </c>
      <c r="CG72" s="20" t="n">
        <v>28.55</v>
      </c>
      <c r="CH72" s="6"/>
      <c r="CI72" s="2"/>
      <c r="CJ72" s="1" t="n">
        <v>1922</v>
      </c>
      <c r="CK72" s="11" t="n">
        <v>16.8041666666667</v>
      </c>
      <c r="CL72" s="15" t="n">
        <v>16.9275</v>
      </c>
      <c r="CM72" s="16" t="n">
        <v>16.7476388888889</v>
      </c>
      <c r="CN72" s="11" t="n">
        <v>16.5513020833333</v>
      </c>
      <c r="CO72" s="17"/>
      <c r="CP72" s="16" t="n">
        <v>25.8</v>
      </c>
      <c r="CQ72" s="18" t="n">
        <v>16.4</v>
      </c>
      <c r="CR72" s="25" t="n">
        <v>11.8</v>
      </c>
      <c r="CS72" s="20" t="n">
        <v>18.8</v>
      </c>
      <c r="CT72" s="15"/>
      <c r="CU72" s="15"/>
      <c r="CV72" s="1" t="n">
        <v>1922</v>
      </c>
      <c r="CW72" s="11" t="n">
        <v>30.4395833333333</v>
      </c>
      <c r="CX72" s="15" t="n">
        <v>30.2579166666667</v>
      </c>
      <c r="CY72" s="16" t="n">
        <v>30.3483680555556</v>
      </c>
      <c r="CZ72" s="11" t="n">
        <v>30.1913020833333</v>
      </c>
      <c r="DA72" s="17"/>
      <c r="DB72" s="16" t="n">
        <v>39.1</v>
      </c>
      <c r="DC72" s="18" t="n">
        <v>32.3</v>
      </c>
      <c r="DD72" s="11" t="n">
        <v>17.8</v>
      </c>
      <c r="DE72" s="20" t="n">
        <v>28.45</v>
      </c>
    </row>
    <row r="73" customFormat="false" ht="12.8" hidden="false" customHeight="false" outlineLevel="0" collapsed="false">
      <c r="A73" s="22"/>
      <c r="B73" s="11" t="n">
        <f aca="false">IF(Y$4=0,AD73*0.104/0.991+AQ73*0.03/0.991+BC73*0.225/0.991+BN73*0.128/0.991+BY73*0.329/0.991+CW73*0.175/0.991,AD73*0.104+AQ73*0.03+BC73*0.225+BN73*0.128+BY73*0.329+CK73*0.009+CW73*0.175)</f>
        <v>26.3516045661129</v>
      </c>
      <c r="C73" s="15" t="n">
        <f aca="false">AVERAGE(B69:B73)</f>
        <v>26.2636805665038</v>
      </c>
      <c r="D73" s="16" t="n">
        <f aca="false">AVERAGE(B64:B73)</f>
        <v>26.2116411032383</v>
      </c>
      <c r="E73" s="11" t="n">
        <f aca="false">AVERAGE(B54:B73)</f>
        <v>26.1515138144868</v>
      </c>
      <c r="F73" s="17" t="n">
        <f aca="false">AVERAGE(B24:B73)</f>
        <v>25.6625456430756</v>
      </c>
      <c r="G73" s="16" t="n">
        <f aca="false">IF(Y$4=0,MAX(AI73,AV73,BH73,BS73,CD73,DB73),MAX(AI73,AV73,BH73,BS73,CD73,CP73,DB73))</f>
        <v>42.9</v>
      </c>
      <c r="H73" s="18" t="n">
        <f aca="false">IF(Y$4=0,MEDIAN(AJ73,AW73,BI73,BT73,CE73,DC73),MEDIAN(AJ73,AW73,BI73,BT73,CE73,CQ73,DC73))</f>
        <v>23.6</v>
      </c>
      <c r="I73" s="19" t="n">
        <f aca="false">IF(Y$4=0,SUM(AJ73*0.104+AW73*0.03+BI73*0.225+BT73*0.329+CE73*0.009+DC73*0.175),SUM(AJ73*0.104+AW73*0.03+BI73*0.225+BT73*0.329+DC73*0.175))</f>
        <v>22.24465</v>
      </c>
      <c r="J73" s="11" t="n">
        <f aca="false">IF(Y$4=0,MAX(AK73,AX73,BJ73,BU73,CF73,DD73),MAX(AK73,AX73,BJ73,BU73,CF73,CR73,DD73))</f>
        <v>18.1</v>
      </c>
      <c r="K73" s="20" t="n">
        <f aca="false">(G73+J73)/2</f>
        <v>30.5</v>
      </c>
      <c r="AC73" s="1" t="n">
        <v>1923</v>
      </c>
      <c r="AD73" s="11" t="n">
        <v>23.5149250440917</v>
      </c>
      <c r="AE73" s="15" t="n">
        <v>23.4789099728519</v>
      </c>
      <c r="AF73" s="16" t="n">
        <v>23.3449477056409</v>
      </c>
      <c r="AG73" s="11" t="n">
        <v>23.3280015465622</v>
      </c>
      <c r="AH73" s="17" t="n">
        <v>23.5786089326347</v>
      </c>
      <c r="AI73" s="16" t="n">
        <v>40.1</v>
      </c>
      <c r="AJ73" s="18" t="n">
        <v>23.6</v>
      </c>
      <c r="AK73" s="6" t="n">
        <v>0.8</v>
      </c>
      <c r="AL73" s="6" t="n">
        <v>0.8</v>
      </c>
      <c r="AM73" s="20" t="n">
        <v>20.45</v>
      </c>
      <c r="AN73" s="15"/>
      <c r="AO73" s="15"/>
      <c r="AP73" s="1" t="n">
        <v>1923</v>
      </c>
      <c r="AQ73" s="11" t="n">
        <v>20.1663461538462</v>
      </c>
      <c r="AR73" s="15" t="n">
        <v>20.4151602564103</v>
      </c>
      <c r="AS73" s="16" t="n">
        <v>20.2196634615385</v>
      </c>
      <c r="AT73" s="11" t="n">
        <v>20.1730678952992</v>
      </c>
      <c r="AU73" s="17" t="n">
        <v>19.9249829120879</v>
      </c>
      <c r="AV73" s="3" t="n">
        <v>34</v>
      </c>
      <c r="AW73" s="21" t="n">
        <v>19.3</v>
      </c>
      <c r="AX73" s="6" t="n">
        <v>9.7</v>
      </c>
      <c r="AY73" s="6" t="n">
        <v>9.7</v>
      </c>
      <c r="AZ73" s="20" t="n">
        <v>21.85</v>
      </c>
      <c r="BA73" s="2"/>
      <c r="BB73" s="1" t="n">
        <v>1923</v>
      </c>
      <c r="BC73" s="11" t="n">
        <v>29.3493055555556</v>
      </c>
      <c r="BD73" s="15" t="n">
        <v>28.8908952768099</v>
      </c>
      <c r="BE73" s="16" t="n">
        <v>28.8680899148277</v>
      </c>
      <c r="BF73" s="11" t="n">
        <v>28.9762949136111</v>
      </c>
      <c r="BG73" s="24"/>
      <c r="BH73" s="3" t="n">
        <v>39.8</v>
      </c>
      <c r="BI73" s="18" t="n">
        <v>29.5</v>
      </c>
      <c r="BJ73" s="6" t="n">
        <v>17.4</v>
      </c>
      <c r="BL73" s="20" t="n">
        <v>28.6</v>
      </c>
      <c r="BM73" s="1" t="n">
        <v>1923</v>
      </c>
      <c r="BN73" s="11" t="n">
        <v>22.0404761904762</v>
      </c>
      <c r="BO73" s="15" t="n">
        <v>22.0350274725275</v>
      </c>
      <c r="BP73" s="16" t="n">
        <v>21.7898018416768</v>
      </c>
      <c r="BQ73" s="11" t="n">
        <v>21.4956575496263</v>
      </c>
      <c r="BR73" s="24" t="n">
        <v>21.2757666574167</v>
      </c>
      <c r="BS73" s="3" t="n">
        <v>38.8</v>
      </c>
      <c r="BT73" s="18" t="n">
        <v>21.25</v>
      </c>
      <c r="BU73" s="6" t="n">
        <v>12</v>
      </c>
      <c r="BV73" s="20" t="n">
        <v>25.4</v>
      </c>
      <c r="BX73" s="1" t="n">
        <v>1923</v>
      </c>
      <c r="BY73" s="11" t="n">
        <v>25.502904040404</v>
      </c>
      <c r="BZ73" s="15" t="n">
        <v>25.6777567340067</v>
      </c>
      <c r="CA73" s="16" t="n">
        <v>25.6036005892256</v>
      </c>
      <c r="CB73" s="11" t="n">
        <v>25.5539863617796</v>
      </c>
      <c r="CC73" s="17"/>
      <c r="CD73" s="3" t="n">
        <v>42.9</v>
      </c>
      <c r="CE73" s="18" t="n">
        <v>25.6</v>
      </c>
      <c r="CF73" s="6" t="n">
        <v>13.3</v>
      </c>
      <c r="CG73" s="20" t="n">
        <v>28.1</v>
      </c>
      <c r="CH73" s="6"/>
      <c r="CI73" s="2"/>
      <c r="CJ73" s="1" t="n">
        <v>1923</v>
      </c>
      <c r="CK73" s="11" t="n">
        <v>16.0357142857143</v>
      </c>
      <c r="CL73" s="15" t="n">
        <v>16.7351984126984</v>
      </c>
      <c r="CM73" s="16" t="n">
        <v>16.7041964285714</v>
      </c>
      <c r="CN73" s="11" t="n">
        <v>16.5281051587302</v>
      </c>
      <c r="CO73" s="17"/>
      <c r="CP73" s="16" t="n">
        <v>25.5</v>
      </c>
      <c r="CQ73" s="18" t="n">
        <v>15.3</v>
      </c>
      <c r="CR73" s="25" t="n">
        <v>10.9</v>
      </c>
      <c r="CS73" s="20" t="n">
        <v>18.2</v>
      </c>
      <c r="CT73" s="15"/>
      <c r="CU73" s="15"/>
      <c r="CV73" s="1" t="n">
        <v>1923</v>
      </c>
      <c r="CW73" s="11" t="n">
        <v>30.5229166666667</v>
      </c>
      <c r="CX73" s="15" t="n">
        <v>30.2279166666667</v>
      </c>
      <c r="CY73" s="16" t="n">
        <v>30.3933680555556</v>
      </c>
      <c r="CZ73" s="11" t="n">
        <v>30.2461979166667</v>
      </c>
      <c r="DA73" s="17"/>
      <c r="DB73" s="16" t="n">
        <v>40</v>
      </c>
      <c r="DC73" s="18" t="n">
        <v>31.9</v>
      </c>
      <c r="DD73" s="11" t="n">
        <v>18.1</v>
      </c>
      <c r="DE73" s="20" t="n">
        <v>29.05</v>
      </c>
    </row>
    <row r="74" customFormat="false" ht="12.8" hidden="false" customHeight="false" outlineLevel="0" collapsed="false">
      <c r="A74" s="22"/>
      <c r="B74" s="11" t="n">
        <f aca="false">IF(Y$4=0,AD74*0.104/0.991+AQ74*0.03/0.991+BC74*0.225/0.991+BN74*0.128/0.991+BY74*0.329/0.991+CW74*0.175/0.991,AD74*0.104+AQ74*0.03+BC74*0.225+BN74*0.128+BY74*0.329+CK74*0.009+CW74*0.175)</f>
        <v>25.968703392094</v>
      </c>
      <c r="C74" s="15" t="n">
        <f aca="false">AVERAGE(B70:B74)</f>
        <v>26.1453085702507</v>
      </c>
      <c r="D74" s="16" t="n">
        <f aca="false">AVERAGE(B65:B74)</f>
        <v>26.1323490907608</v>
      </c>
      <c r="E74" s="11" t="n">
        <f aca="false">AVERAGE(B55:B74)</f>
        <v>26.1489040784543</v>
      </c>
      <c r="F74" s="17" t="n">
        <f aca="false">AVERAGE(B25:B74)</f>
        <v>25.7661623335497</v>
      </c>
      <c r="G74" s="16" t="n">
        <f aca="false">IF(Y$4=0,MAX(AI74,AV74,BH74,BS74,CD74,DB74),MAX(AI74,AV74,BH74,BS74,CD74,CP74,DB74))</f>
        <v>43.7</v>
      </c>
      <c r="H74" s="18" t="n">
        <f aca="false">IF(Y$4=0,MEDIAN(AJ74,AW74,BI74,BT74,CE74,DC74),MEDIAN(AJ74,AW74,BI74,BT74,CE74,CQ74,DC74))</f>
        <v>22.2</v>
      </c>
      <c r="I74" s="19" t="n">
        <f aca="false">IF(Y$4=0,SUM(AJ74*0.104+AW74*0.03+BI74*0.225+BT74*0.329+CE74*0.009+DC74*0.175),SUM(AJ74*0.104+AW74*0.03+BI74*0.225+BT74*0.329+DC74*0.175))</f>
        <v>21.77135</v>
      </c>
      <c r="J74" s="11" t="n">
        <f aca="false">IF(Y$4=0,MAX(AK74,AX74,BJ74,BU74,CF74,DD74),MAX(AK74,AX74,BJ74,BU74,CF74,CR74,DD74))</f>
        <v>19.2</v>
      </c>
      <c r="K74" s="20" t="n">
        <f aca="false">(G74+J74)/2</f>
        <v>31.45</v>
      </c>
      <c r="AC74" s="1" t="n">
        <v>1924</v>
      </c>
      <c r="AD74" s="11" t="n">
        <v>22.3319113756614</v>
      </c>
      <c r="AE74" s="15" t="n">
        <v>23.0463587774767</v>
      </c>
      <c r="AF74" s="16" t="n">
        <v>23.1371247762555</v>
      </c>
      <c r="AG74" s="11" t="n">
        <v>23.2769582264563</v>
      </c>
      <c r="AH74" s="17" t="n">
        <v>23.579194208759</v>
      </c>
      <c r="AI74" s="16" t="n">
        <v>35.2</v>
      </c>
      <c r="AJ74" s="18" t="n">
        <v>22.2</v>
      </c>
      <c r="AK74" s="6" t="n">
        <v>3.7</v>
      </c>
      <c r="AL74" s="6" t="n">
        <v>3.7</v>
      </c>
      <c r="AM74" s="20" t="n">
        <v>19.45</v>
      </c>
      <c r="AN74" s="15"/>
      <c r="AO74" s="15"/>
      <c r="AP74" s="1" t="n">
        <v>1924</v>
      </c>
      <c r="AQ74" s="11" t="n">
        <v>18.9491987179487</v>
      </c>
      <c r="AR74" s="15" t="n">
        <v>20.0185256410256</v>
      </c>
      <c r="AS74" s="16" t="n">
        <v>19.9732051282051</v>
      </c>
      <c r="AT74" s="11" t="n">
        <v>20.0889306089744</v>
      </c>
      <c r="AU74" s="17" t="n">
        <v>19.9251335531136</v>
      </c>
      <c r="AV74" s="3" t="n">
        <v>30.3</v>
      </c>
      <c r="AW74" s="21" t="n">
        <v>18.2</v>
      </c>
      <c r="AX74" s="6" t="n">
        <v>9.1</v>
      </c>
      <c r="AY74" s="6" t="n">
        <v>9.1</v>
      </c>
      <c r="AZ74" s="20" t="n">
        <v>19.7</v>
      </c>
      <c r="BA74" s="2"/>
      <c r="BB74" s="1" t="n">
        <v>1924</v>
      </c>
      <c r="BC74" s="11" t="n">
        <v>28.644246031746</v>
      </c>
      <c r="BD74" s="15" t="n">
        <v>28.7598664343786</v>
      </c>
      <c r="BE74" s="16" t="n">
        <v>28.8279515098722</v>
      </c>
      <c r="BF74" s="11" t="n">
        <v>28.9296714308847</v>
      </c>
      <c r="BG74" s="24"/>
      <c r="BH74" s="3" t="n">
        <v>38.2</v>
      </c>
      <c r="BI74" s="18" t="n">
        <v>28.8</v>
      </c>
      <c r="BJ74" s="6" t="n">
        <v>18</v>
      </c>
      <c r="BL74" s="20" t="n">
        <v>28.1</v>
      </c>
      <c r="BM74" s="1" t="n">
        <v>1924</v>
      </c>
      <c r="BN74" s="11" t="n">
        <v>21.1005952380952</v>
      </c>
      <c r="BO74" s="15" t="n">
        <v>21.7915567765568</v>
      </c>
      <c r="BP74" s="16" t="n">
        <v>21.625115995116</v>
      </c>
      <c r="BQ74" s="11" t="n">
        <v>21.4965206448644</v>
      </c>
      <c r="BR74" s="24" t="n">
        <v>21.2979822658823</v>
      </c>
      <c r="BS74" s="3" t="n">
        <v>33.3</v>
      </c>
      <c r="BT74" s="18" t="n">
        <v>20.7</v>
      </c>
      <c r="BU74" s="6" t="n">
        <v>12.1</v>
      </c>
      <c r="BV74" s="20" t="n">
        <v>22.7</v>
      </c>
      <c r="BX74" s="1" t="n">
        <v>1924</v>
      </c>
      <c r="BY74" s="11" t="n">
        <v>25.6686342592593</v>
      </c>
      <c r="BZ74" s="15" t="n">
        <v>25.6760206228956</v>
      </c>
      <c r="CA74" s="16" t="n">
        <v>25.5579640151515</v>
      </c>
      <c r="CB74" s="11" t="n">
        <v>25.568612519187</v>
      </c>
      <c r="CC74" s="17"/>
      <c r="CD74" s="3" t="n">
        <v>43.7</v>
      </c>
      <c r="CE74" s="18" t="n">
        <v>25.15</v>
      </c>
      <c r="CF74" s="6" t="n">
        <v>13.9</v>
      </c>
      <c r="CG74" s="20" t="n">
        <v>28.8</v>
      </c>
      <c r="CH74" s="6"/>
      <c r="CI74" s="2"/>
      <c r="CJ74" s="1" t="n">
        <v>1924</v>
      </c>
      <c r="CK74" s="11" t="n">
        <v>15.627380952381</v>
      </c>
      <c r="CL74" s="15" t="n">
        <v>16.4620634920635</v>
      </c>
      <c r="CM74" s="16" t="n">
        <v>16.5481845238095</v>
      </c>
      <c r="CN74" s="11" t="n">
        <v>16.4847867063492</v>
      </c>
      <c r="CO74" s="17"/>
      <c r="CP74" s="16" t="n">
        <v>23.4</v>
      </c>
      <c r="CQ74" s="18" t="n">
        <v>15.45</v>
      </c>
      <c r="CR74" s="25" t="n">
        <v>10.8</v>
      </c>
      <c r="CS74" s="20" t="n">
        <v>17.1</v>
      </c>
      <c r="CT74" s="15"/>
      <c r="CU74" s="15"/>
      <c r="CV74" s="1" t="n">
        <v>1924</v>
      </c>
      <c r="CW74" s="11" t="n">
        <v>30.55</v>
      </c>
      <c r="CX74" s="15" t="n">
        <v>30.2404166666667</v>
      </c>
      <c r="CY74" s="16" t="n">
        <v>30.3719097222222</v>
      </c>
      <c r="CZ74" s="11" t="n">
        <v>30.3100868055555</v>
      </c>
      <c r="DA74" s="17"/>
      <c r="DB74" s="16" t="n">
        <v>38.6</v>
      </c>
      <c r="DC74" s="18" t="n">
        <v>32.15</v>
      </c>
      <c r="DD74" s="11" t="n">
        <v>19.2</v>
      </c>
      <c r="DE74" s="20" t="n">
        <v>28.9</v>
      </c>
    </row>
    <row r="75" customFormat="false" ht="12.8" hidden="false" customHeight="false" outlineLevel="0" collapsed="false">
      <c r="A75" s="22" t="n">
        <f aca="false">A70+5</f>
        <v>1925</v>
      </c>
      <c r="B75" s="11" t="n">
        <f aca="false">IF(Y$4=0,AD75*0.104/0.991+AQ75*0.03/0.991+BC75*0.225/0.991+BN75*0.128/0.991+BY75*0.329/0.991+CW75*0.175/0.991,AD75*0.104+AQ75*0.03+BC75*0.225+BN75*0.128+BY75*0.329+CK75*0.009+CW75*0.175)</f>
        <v>25.9640694792091</v>
      </c>
      <c r="C75" s="15" t="n">
        <f aca="false">AVERAGE(B71:B75)</f>
        <v>26.1671844785482</v>
      </c>
      <c r="D75" s="16" t="n">
        <f aca="false">AVERAGE(B66:B75)</f>
        <v>26.0540741840113</v>
      </c>
      <c r="E75" s="11" t="n">
        <f aca="false">AVERAGE(B56:B75)</f>
        <v>26.1418919292586</v>
      </c>
      <c r="F75" s="17" t="n">
        <f aca="false">AVERAGE(B26:B75)</f>
        <v>25.8567414330575</v>
      </c>
      <c r="G75" s="16" t="n">
        <f aca="false">IF(Y$4=0,MAX(AI75,AV75,BH75,BS75,CD75,DB75),MAX(AI75,AV75,BH75,BS75,CD75,CP75,DB75))</f>
        <v>42.7</v>
      </c>
      <c r="H75" s="18" t="n">
        <f aca="false">IF(Y$4=0,MEDIAN(AJ75,AW75,BI75,BT75,CE75,DC75),MEDIAN(AJ75,AW75,BI75,BT75,CE75,CQ75,DC75))</f>
        <v>22.9</v>
      </c>
      <c r="I75" s="19" t="n">
        <f aca="false">IF(Y$4=0,SUM(AJ75*0.104+AW75*0.03+BI75*0.225+BT75*0.329+CE75*0.009+DC75*0.175),SUM(AJ75*0.104+AW75*0.03+BI75*0.225+BT75*0.329+DC75*0.175))</f>
        <v>22.0644</v>
      </c>
      <c r="J75" s="11" t="n">
        <f aca="false">IF(Y$4=0,MAX(AK75,AX75,BJ75,BU75,CF75,DD75),MAX(AK75,AX75,BJ75,BU75,CF75,CR75,DD75))</f>
        <v>17.8</v>
      </c>
      <c r="K75" s="20" t="n">
        <f aca="false">(G75+J75)/2</f>
        <v>30.25</v>
      </c>
      <c r="AC75" s="1" t="n">
        <v>1925</v>
      </c>
      <c r="AD75" s="11" t="n">
        <v>22.6294009038801</v>
      </c>
      <c r="AE75" s="15" t="n">
        <v>23.0403080639437</v>
      </c>
      <c r="AF75" s="16" t="n">
        <v>23.0181273666435</v>
      </c>
      <c r="AG75" s="11" t="n">
        <v>23.2480270370824</v>
      </c>
      <c r="AH75" s="17" t="n">
        <v>23.5763377823922</v>
      </c>
      <c r="AI75" s="16" t="n">
        <v>37.3</v>
      </c>
      <c r="AJ75" s="18" t="n">
        <v>22.9</v>
      </c>
      <c r="AK75" s="6" t="n">
        <v>2.7</v>
      </c>
      <c r="AL75" s="6" t="n">
        <v>3.1</v>
      </c>
      <c r="AM75" s="20" t="n">
        <v>20</v>
      </c>
      <c r="AN75" s="15"/>
      <c r="AO75" s="15"/>
      <c r="AP75" s="1" t="n">
        <v>1925</v>
      </c>
      <c r="AQ75" s="11" t="n">
        <v>19.8834935897436</v>
      </c>
      <c r="AR75" s="15" t="n">
        <v>20.0096794871795</v>
      </c>
      <c r="AS75" s="16" t="n">
        <v>19.9745352564103</v>
      </c>
      <c r="AT75" s="11" t="n">
        <v>20.0734351495727</v>
      </c>
      <c r="AU75" s="17" t="n">
        <v>19.9428034249084</v>
      </c>
      <c r="AV75" s="3" t="n">
        <v>32.2</v>
      </c>
      <c r="AW75" s="21" t="n">
        <v>19.4</v>
      </c>
      <c r="AX75" s="6" t="n">
        <v>8.7</v>
      </c>
      <c r="AY75" s="6" t="n">
        <v>8.7</v>
      </c>
      <c r="AZ75" s="20" t="n">
        <v>20.45</v>
      </c>
      <c r="BA75" s="2"/>
      <c r="BB75" s="1" t="n">
        <v>1925</v>
      </c>
      <c r="BC75" s="11" t="n">
        <v>28.6940476190476</v>
      </c>
      <c r="BD75" s="15" t="n">
        <v>28.8326190476191</v>
      </c>
      <c r="BE75" s="16" t="n">
        <v>28.6778644018583</v>
      </c>
      <c r="BF75" s="11" t="n">
        <v>28.8701091059547</v>
      </c>
      <c r="BG75" s="24"/>
      <c r="BH75" s="3" t="n">
        <v>41</v>
      </c>
      <c r="BI75" s="18" t="n">
        <v>28.95</v>
      </c>
      <c r="BJ75" s="6" t="n">
        <v>17.3</v>
      </c>
      <c r="BL75" s="20" t="n">
        <v>29.15</v>
      </c>
      <c r="BM75" s="1" t="n">
        <v>1925</v>
      </c>
      <c r="BN75" s="11" t="n">
        <v>21.8464285714286</v>
      </c>
      <c r="BO75" s="15" t="n">
        <v>21.8818681318681</v>
      </c>
      <c r="BP75" s="16" t="n">
        <v>21.6621306471306</v>
      </c>
      <c r="BQ75" s="11" t="n">
        <v>21.5699358234358</v>
      </c>
      <c r="BR75" s="24" t="n">
        <v>21.316521948422</v>
      </c>
      <c r="BS75" s="3" t="n">
        <v>36.4</v>
      </c>
      <c r="BT75" s="18" t="n">
        <v>21.45</v>
      </c>
      <c r="BU75" s="6" t="n">
        <v>11.8</v>
      </c>
      <c r="BV75" s="20" t="n">
        <v>24.1</v>
      </c>
      <c r="BX75" s="1" t="n">
        <v>1925</v>
      </c>
      <c r="BY75" s="11" t="n">
        <v>25.2824074074074</v>
      </c>
      <c r="BZ75" s="15" t="n">
        <v>25.5934743265993</v>
      </c>
      <c r="CA75" s="16" t="n">
        <v>25.5025473484848</v>
      </c>
      <c r="CB75" s="11" t="n">
        <v>25.5651677853907</v>
      </c>
      <c r="CC75" s="17" t="n">
        <v>25.2615543792012</v>
      </c>
      <c r="CD75" s="3" t="n">
        <v>42.7</v>
      </c>
      <c r="CE75" s="18" t="n">
        <v>25</v>
      </c>
      <c r="CF75" s="6" t="n">
        <v>13.8</v>
      </c>
      <c r="CG75" s="20" t="n">
        <v>28.25</v>
      </c>
      <c r="CH75" s="6"/>
      <c r="CI75" s="2"/>
      <c r="CJ75" s="1" t="n">
        <v>1925</v>
      </c>
      <c r="CK75" s="11" t="n">
        <v>15.8904761904762</v>
      </c>
      <c r="CL75" s="15" t="n">
        <v>16.3057142857143</v>
      </c>
      <c r="CM75" s="16" t="n">
        <v>16.5033432539683</v>
      </c>
      <c r="CN75" s="11" t="n">
        <v>16.4781646825397</v>
      </c>
      <c r="CO75" s="17"/>
      <c r="CP75" s="16" t="n">
        <v>24.5</v>
      </c>
      <c r="CQ75" s="18" t="n">
        <v>15.7</v>
      </c>
      <c r="CR75" s="25" t="n">
        <v>10.5</v>
      </c>
      <c r="CS75" s="20" t="n">
        <v>17.5</v>
      </c>
      <c r="CT75" s="15"/>
      <c r="CU75" s="15"/>
      <c r="CV75" s="1" t="n">
        <v>1925</v>
      </c>
      <c r="CW75" s="11" t="n">
        <v>30.2895833333333</v>
      </c>
      <c r="CX75" s="15" t="n">
        <v>30.3741666666667</v>
      </c>
      <c r="CY75" s="16" t="n">
        <v>30.2675</v>
      </c>
      <c r="CZ75" s="11" t="n">
        <v>30.3195659722222</v>
      </c>
      <c r="DA75" s="17"/>
      <c r="DB75" s="16" t="n">
        <v>40.5</v>
      </c>
      <c r="DC75" s="18" t="n">
        <v>31.6</v>
      </c>
      <c r="DD75" s="11" t="n">
        <v>17.8</v>
      </c>
      <c r="DE75" s="20" t="n">
        <v>29.15</v>
      </c>
    </row>
    <row r="76" customFormat="false" ht="12.8" hidden="false" customHeight="false" outlineLevel="0" collapsed="false">
      <c r="A76" s="22"/>
      <c r="B76" s="11" t="n">
        <f aca="false">IF(Y$4=0,AD76*0.104/0.991+AQ76*0.03/0.991+BC76*0.225/0.991+BN76*0.128/0.991+BY76*0.329/0.991+CW76*0.175/0.991,AD76*0.104+AQ76*0.03+BC76*0.225+BN76*0.128+BY76*0.329+CK76*0.009+CW76*0.175)</f>
        <v>26.5059821225071</v>
      </c>
      <c r="C76" s="15" t="n">
        <f aca="false">AVERAGE(B72:B76)</f>
        <v>26.2169431317988</v>
      </c>
      <c r="D76" s="16" t="n">
        <f aca="false">AVERAGE(B67:B76)</f>
        <v>26.1172236782168</v>
      </c>
      <c r="E76" s="11" t="n">
        <f aca="false">AVERAGE(B57:B76)</f>
        <v>26.1421565052971</v>
      </c>
      <c r="F76" s="17" t="n">
        <f aca="false">AVERAGE(B27:B76)</f>
        <v>25.9195781497034</v>
      </c>
      <c r="G76" s="16" t="n">
        <f aca="false">IF(Y$4=0,MAX(AI76,AV76,BH76,BS76,CD76,DB76),MAX(AI76,AV76,BH76,BS76,CD76,CP76,DB76))</f>
        <v>42.6</v>
      </c>
      <c r="H76" s="18" t="n">
        <f aca="false">IF(Y$4=0,MEDIAN(AJ76,AW76,BI76,BT76,CE76,DC76),MEDIAN(AJ76,AW76,BI76,BT76,CE76,CQ76,DC76))</f>
        <v>23.2</v>
      </c>
      <c r="I76" s="19" t="n">
        <f aca="false">IF(Y$4=0,SUM(AJ76*0.104+AW76*0.03+BI76*0.225+BT76*0.329+CE76*0.009+DC76*0.175),SUM(AJ76*0.104+AW76*0.03+BI76*0.225+BT76*0.329+DC76*0.175))</f>
        <v>22.52125</v>
      </c>
      <c r="J76" s="11" t="n">
        <f aca="false">IF(Y$4=0,MAX(AK76,AX76,BJ76,BU76,CF76,DD76),MAX(AK76,AX76,BJ76,BU76,CF76,CR76,DD76))</f>
        <v>19</v>
      </c>
      <c r="K76" s="20" t="n">
        <f aca="false">(G76+J76)/2</f>
        <v>30.8</v>
      </c>
      <c r="AC76" s="1" t="n">
        <v>1926</v>
      </c>
      <c r="AD76" s="11" t="n">
        <v>23.299537037037</v>
      </c>
      <c r="AE76" s="15" t="n">
        <v>23.0905406746032</v>
      </c>
      <c r="AF76" s="16" t="n">
        <v>23.0870111114995</v>
      </c>
      <c r="AG76" s="11" t="n">
        <v>23.2297785802923</v>
      </c>
      <c r="AH76" s="17" t="n">
        <v>23.5727795035251</v>
      </c>
      <c r="AI76" s="16" t="n">
        <v>40.9</v>
      </c>
      <c r="AJ76" s="18" t="n">
        <v>23.2</v>
      </c>
      <c r="AK76" s="6" t="n">
        <v>4.1</v>
      </c>
      <c r="AL76" s="6" t="n">
        <v>4.1</v>
      </c>
      <c r="AM76" s="20" t="n">
        <v>22.5</v>
      </c>
      <c r="AN76" s="15"/>
      <c r="AO76" s="15"/>
      <c r="AP76" s="1" t="n">
        <v>1926</v>
      </c>
      <c r="AQ76" s="11" t="n">
        <v>20.2980769230769</v>
      </c>
      <c r="AR76" s="15" t="n">
        <v>19.9244871794872</v>
      </c>
      <c r="AS76" s="16" t="n">
        <v>20.055</v>
      </c>
      <c r="AT76" s="11" t="n">
        <v>20.0605612179487</v>
      </c>
      <c r="AU76" s="17" t="n">
        <v>19.9586816300366</v>
      </c>
      <c r="AV76" s="3" t="n">
        <v>33.4</v>
      </c>
      <c r="AW76" s="21" t="n">
        <v>19.9</v>
      </c>
      <c r="AX76" s="6" t="n">
        <v>10.3</v>
      </c>
      <c r="AY76" s="6" t="n">
        <v>10.3</v>
      </c>
      <c r="AZ76" s="20" t="n">
        <v>21.85</v>
      </c>
      <c r="BA76" s="2"/>
      <c r="BB76" s="1" t="n">
        <v>1926</v>
      </c>
      <c r="BC76" s="11" t="n">
        <v>29.9366071428571</v>
      </c>
      <c r="BD76" s="15" t="n">
        <v>29.1590674603175</v>
      </c>
      <c r="BE76" s="16" t="n">
        <v>28.8097466608595</v>
      </c>
      <c r="BF76" s="11" t="n">
        <v>28.895223776823</v>
      </c>
      <c r="BG76" s="24"/>
      <c r="BH76" s="3" t="n">
        <v>41.7</v>
      </c>
      <c r="BI76" s="18" t="n">
        <v>30.1</v>
      </c>
      <c r="BJ76" s="6" t="n">
        <v>17.75</v>
      </c>
      <c r="BL76" s="20" t="n">
        <v>29.725</v>
      </c>
      <c r="BM76" s="1" t="n">
        <v>1926</v>
      </c>
      <c r="BN76" s="11" t="n">
        <v>22.102380952381</v>
      </c>
      <c r="BO76" s="15" t="n">
        <v>21.8411904761905</v>
      </c>
      <c r="BP76" s="16" t="n">
        <v>21.7775824175824</v>
      </c>
      <c r="BQ76" s="11" t="n">
        <v>21.6005236210549</v>
      </c>
      <c r="BR76" s="24" t="n">
        <v>21.3458473452473</v>
      </c>
      <c r="BS76" s="3" t="n">
        <v>38.6</v>
      </c>
      <c r="BT76" s="18" t="n">
        <v>21.3</v>
      </c>
      <c r="BU76" s="6" t="n">
        <v>12.9</v>
      </c>
      <c r="BV76" s="20" t="n">
        <v>25.75</v>
      </c>
      <c r="BX76" s="1" t="n">
        <v>1926</v>
      </c>
      <c r="BY76" s="11" t="n">
        <v>25.3717592592593</v>
      </c>
      <c r="BZ76" s="15" t="n">
        <v>25.440928030303</v>
      </c>
      <c r="CA76" s="16" t="n">
        <v>25.4912279040404</v>
      </c>
      <c r="CB76" s="11" t="n">
        <v>25.5408260608536</v>
      </c>
      <c r="CC76" s="17" t="n">
        <v>25.2741562310531</v>
      </c>
      <c r="CD76" s="3" t="n">
        <v>42.6</v>
      </c>
      <c r="CE76" s="18" t="n">
        <v>25.15</v>
      </c>
      <c r="CF76" s="6" t="n">
        <v>13.1</v>
      </c>
      <c r="CG76" s="20" t="n">
        <v>27.85</v>
      </c>
      <c r="CH76" s="6"/>
      <c r="CI76" s="2"/>
      <c r="CJ76" s="1" t="n">
        <v>1926</v>
      </c>
      <c r="CK76" s="11" t="n">
        <v>16.3678571428571</v>
      </c>
      <c r="CL76" s="15" t="n">
        <v>16.145119047619</v>
      </c>
      <c r="CM76" s="16" t="n">
        <v>16.5045734126984</v>
      </c>
      <c r="CN76" s="11" t="n">
        <v>16.4795783730159</v>
      </c>
      <c r="CO76" s="17"/>
      <c r="CP76" s="16" t="n">
        <v>24.9</v>
      </c>
      <c r="CQ76" s="18" t="n">
        <v>16</v>
      </c>
      <c r="CR76" s="25" t="n">
        <v>11.5</v>
      </c>
      <c r="CS76" s="20" t="n">
        <v>18.2</v>
      </c>
      <c r="CT76" s="15"/>
      <c r="CU76" s="15"/>
      <c r="CV76" s="1" t="n">
        <v>1926</v>
      </c>
      <c r="CW76" s="11" t="n">
        <v>30.9395833333333</v>
      </c>
      <c r="CX76" s="15" t="n">
        <v>30.5483333333333</v>
      </c>
      <c r="CY76" s="16" t="n">
        <v>30.3408333333333</v>
      </c>
      <c r="CZ76" s="11" t="n">
        <v>30.32515625</v>
      </c>
      <c r="DA76" s="17"/>
      <c r="DB76" s="16" t="n">
        <v>40.6</v>
      </c>
      <c r="DC76" s="18" t="n">
        <v>32.75</v>
      </c>
      <c r="DD76" s="11" t="n">
        <v>19</v>
      </c>
      <c r="DE76" s="20" t="n">
        <v>29.8</v>
      </c>
    </row>
    <row r="77" customFormat="false" ht="12.8" hidden="false" customHeight="false" outlineLevel="0" collapsed="false">
      <c r="A77" s="22"/>
      <c r="B77" s="11" t="n">
        <f aca="false">IF(Y$4=0,AD77*0.104/0.991+AQ77*0.03/0.991+BC77*0.225/0.991+BN77*0.128/0.991+BY77*0.329/0.991+CW77*0.175/0.991,AD77*0.104+AQ77*0.03+BC77*0.225+BN77*0.128+BY77*0.329+CK77*0.009+CW77*0.175)</f>
        <v>26.2233153897029</v>
      </c>
      <c r="C77" s="15" t="n">
        <f aca="false">AVERAGE(B73:B77)</f>
        <v>26.2027349899252</v>
      </c>
      <c r="D77" s="16" t="n">
        <f aca="false">AVERAGE(B68:B77)</f>
        <v>26.2183812038956</v>
      </c>
      <c r="E77" s="11" t="n">
        <f aca="false">AVERAGE(B58:B77)</f>
        <v>26.1438169223253</v>
      </c>
      <c r="F77" s="17" t="n">
        <f aca="false">AVERAGE(B28:B77)</f>
        <v>25.9696610838419</v>
      </c>
      <c r="G77" s="16" t="n">
        <f aca="false">IF(Y$4=0,MAX(AI77,AV77,BH77,BS77,CD77,DB77),MAX(AI77,AV77,BH77,BS77,CD77,CP77,DB77))</f>
        <v>41.8</v>
      </c>
      <c r="H77" s="18" t="n">
        <f aca="false">IF(Y$4=0,MEDIAN(AJ77,AW77,BI77,BT77,CE77,DC77),MEDIAN(AJ77,AW77,BI77,BT77,CE77,CQ77,DC77))</f>
        <v>23.2</v>
      </c>
      <c r="I77" s="19" t="n">
        <f aca="false">IF(Y$4=0,SUM(AJ77*0.104+AW77*0.03+BI77*0.225+BT77*0.329+CE77*0.009+DC77*0.175),SUM(AJ77*0.104+AW77*0.03+BI77*0.225+BT77*0.329+DC77*0.175))</f>
        <v>22.1223</v>
      </c>
      <c r="J77" s="11" t="n">
        <f aca="false">IF(Y$4=0,MAX(AK77,AX77,BJ77,BU77,CF77,DD77),MAX(AK77,AX77,BJ77,BU77,CF77,CR77,DD77))</f>
        <v>18.8</v>
      </c>
      <c r="K77" s="20" t="n">
        <f aca="false">(G77+J77)/2</f>
        <v>30.3</v>
      </c>
      <c r="AC77" s="1" t="n">
        <v>1927</v>
      </c>
      <c r="AD77" s="11" t="n">
        <v>22.9988425925926</v>
      </c>
      <c r="AE77" s="15" t="n">
        <v>22.9549233906526</v>
      </c>
      <c r="AF77" s="16" t="n">
        <v>23.1668387863966</v>
      </c>
      <c r="AG77" s="11" t="n">
        <v>23.1855708782721</v>
      </c>
      <c r="AH77" s="17" t="n">
        <v>23.5557651273068</v>
      </c>
      <c r="AI77" s="16" t="n">
        <v>37.8</v>
      </c>
      <c r="AJ77" s="18" t="n">
        <v>23.2</v>
      </c>
      <c r="AK77" s="6" t="n">
        <v>0</v>
      </c>
      <c r="AL77" s="6" t="n">
        <v>0</v>
      </c>
      <c r="AM77" s="20" t="n">
        <v>18.9</v>
      </c>
      <c r="AN77" s="15"/>
      <c r="AO77" s="15"/>
      <c r="AP77" s="1" t="n">
        <v>1927</v>
      </c>
      <c r="AQ77" s="11" t="n">
        <v>20.2939102564103</v>
      </c>
      <c r="AR77" s="15" t="n">
        <v>19.9182051282051</v>
      </c>
      <c r="AS77" s="16" t="n">
        <v>20.1567948717949</v>
      </c>
      <c r="AT77" s="11" t="n">
        <v>20.0383733974359</v>
      </c>
      <c r="AU77" s="17" t="n">
        <v>19.9868306684982</v>
      </c>
      <c r="AV77" s="3" t="n">
        <v>33.4</v>
      </c>
      <c r="AW77" s="21" t="n">
        <v>19.4</v>
      </c>
      <c r="AX77" s="6" t="n">
        <v>9.2</v>
      </c>
      <c r="AY77" s="6" t="n">
        <v>9.4</v>
      </c>
      <c r="AZ77" s="20" t="n">
        <v>21.3</v>
      </c>
      <c r="BA77" s="2"/>
      <c r="BB77" s="1" t="n">
        <v>1927</v>
      </c>
      <c r="BC77" s="11" t="n">
        <v>28.8065476190476</v>
      </c>
      <c r="BD77" s="15" t="n">
        <v>29.0861507936508</v>
      </c>
      <c r="BE77" s="16" t="n">
        <v>28.9079725609756</v>
      </c>
      <c r="BF77" s="11" t="n">
        <v>28.8615320605532</v>
      </c>
      <c r="BG77" s="24"/>
      <c r="BH77" s="3" t="n">
        <v>39.6</v>
      </c>
      <c r="BI77" s="18" t="n">
        <v>28.7</v>
      </c>
      <c r="BJ77" s="6" t="n">
        <v>18.15</v>
      </c>
      <c r="BL77" s="20" t="n">
        <v>28.875</v>
      </c>
      <c r="BM77" s="1" t="n">
        <v>1927</v>
      </c>
      <c r="BN77" s="11" t="n">
        <v>22.0684523809524</v>
      </c>
      <c r="BO77" s="15" t="n">
        <v>21.8316666666667</v>
      </c>
      <c r="BP77" s="16" t="n">
        <v>21.912760989011</v>
      </c>
      <c r="BQ77" s="11" t="n">
        <v>21.6689983234358</v>
      </c>
      <c r="BR77" s="24" t="n">
        <v>21.3679941706442</v>
      </c>
      <c r="BS77" s="3" t="n">
        <v>36.4</v>
      </c>
      <c r="BT77" s="18" t="n">
        <v>21.25</v>
      </c>
      <c r="BU77" s="6" t="n">
        <v>11.9</v>
      </c>
      <c r="BV77" s="20" t="n">
        <v>24.15</v>
      </c>
      <c r="BX77" s="1" t="n">
        <v>1927</v>
      </c>
      <c r="BY77" s="11" t="n">
        <v>25.46875</v>
      </c>
      <c r="BZ77" s="15" t="n">
        <v>25.458890993266</v>
      </c>
      <c r="CA77" s="16" t="n">
        <v>25.5924779040404</v>
      </c>
      <c r="CB77" s="11" t="n">
        <v>25.5365682483536</v>
      </c>
      <c r="CC77" s="17" t="n">
        <v>25.2796978977198</v>
      </c>
      <c r="CD77" s="3" t="n">
        <v>41.8</v>
      </c>
      <c r="CE77" s="18" t="n">
        <v>25.3</v>
      </c>
      <c r="CF77" s="6" t="n">
        <v>13.2</v>
      </c>
      <c r="CG77" s="20" t="n">
        <v>27.5</v>
      </c>
      <c r="CH77" s="6"/>
      <c r="CI77" s="2"/>
      <c r="CJ77" s="1" t="n">
        <v>1927</v>
      </c>
      <c r="CK77" s="11" t="n">
        <v>15.825</v>
      </c>
      <c r="CL77" s="15" t="n">
        <v>15.9492857142857</v>
      </c>
      <c r="CM77" s="16" t="n">
        <v>16.4383928571429</v>
      </c>
      <c r="CN77" s="11" t="n">
        <v>16.4661408730159</v>
      </c>
      <c r="CO77" s="17"/>
      <c r="CP77" s="16" t="n">
        <v>24.1</v>
      </c>
      <c r="CQ77" s="18" t="n">
        <v>15.55</v>
      </c>
      <c r="CR77" s="25" t="n">
        <v>10.1</v>
      </c>
      <c r="CS77" s="20" t="n">
        <v>17.1</v>
      </c>
      <c r="CT77" s="15"/>
      <c r="CU77" s="15"/>
      <c r="CV77" s="1" t="n">
        <v>1927</v>
      </c>
      <c r="CW77" s="11" t="n">
        <v>30.8270833333333</v>
      </c>
      <c r="CX77" s="15" t="n">
        <v>30.6258333333333</v>
      </c>
      <c r="CY77" s="16" t="n">
        <v>30.441875</v>
      </c>
      <c r="CZ77" s="11" t="n">
        <v>30.3666493055556</v>
      </c>
      <c r="DA77" s="17" t="n">
        <v>30.5455486111111</v>
      </c>
      <c r="DB77" s="16" t="n">
        <v>37.8</v>
      </c>
      <c r="DC77" s="18" t="n">
        <v>32.45</v>
      </c>
      <c r="DD77" s="11" t="n">
        <v>18.8</v>
      </c>
      <c r="DE77" s="20" t="n">
        <v>28.3</v>
      </c>
    </row>
    <row r="78" customFormat="false" ht="12.8" hidden="false" customHeight="false" outlineLevel="0" collapsed="false">
      <c r="A78" s="22"/>
      <c r="B78" s="11" t="n">
        <f aca="false">IF(Y$4=0,AD78*0.104/0.991+AQ78*0.03/0.991+BC78*0.225/0.991+BN78*0.128/0.991+BY78*0.329/0.991+CW78*0.175/0.991,AD78*0.104+AQ78*0.03+BC78*0.225+BN78*0.128+BY78*0.329+CK78*0.009+CW78*0.175)</f>
        <v>26.672982759139</v>
      </c>
      <c r="C78" s="15" t="n">
        <f aca="false">AVERAGE(B74:B78)</f>
        <v>26.2670106285304</v>
      </c>
      <c r="D78" s="16" t="n">
        <f aca="false">AVERAGE(B69:B78)</f>
        <v>26.2653455975171</v>
      </c>
      <c r="E78" s="11" t="n">
        <f aca="false">AVERAGE(B59:B78)</f>
        <v>26.1978627283791</v>
      </c>
      <c r="F78" s="17" t="n">
        <f aca="false">AVERAGE(B29:B78)</f>
        <v>25.9927113467996</v>
      </c>
      <c r="G78" s="16" t="n">
        <f aca="false">IF(Y$4=0,MAX(AI78,AV78,BH78,BS78,CD78,DB78),MAX(AI78,AV78,BH78,BS78,CD78,CP78,DB78))</f>
        <v>43.1</v>
      </c>
      <c r="H78" s="18" t="n">
        <f aca="false">IF(Y$4=0,MEDIAN(AJ78,AW78,BI78,BT78,CE78,DC78),MEDIAN(AJ78,AW78,BI78,BT78,CE78,CQ78,DC78))</f>
        <v>23.9</v>
      </c>
      <c r="I78" s="19" t="n">
        <f aca="false">IF(Y$4=0,SUM(AJ78*0.104+AW78*0.03+BI78*0.225+BT78*0.329+CE78*0.009+DC78*0.175),SUM(AJ78*0.104+AW78*0.03+BI78*0.225+BT78*0.329+DC78*0.175))</f>
        <v>22.6938</v>
      </c>
      <c r="J78" s="11" t="n">
        <f aca="false">IF(Y$4=0,MAX(AK78,AX78,BJ78,BU78,CF78,DD78),MAX(AK78,AX78,BJ78,BU78,CF78,CR78,DD78))</f>
        <v>18.3</v>
      </c>
      <c r="K78" s="20" t="n">
        <f aca="false">(G78+J78)/2</f>
        <v>30.7</v>
      </c>
      <c r="AC78" s="1" t="n">
        <v>1928</v>
      </c>
      <c r="AD78" s="11" t="n">
        <v>23.5198082010582</v>
      </c>
      <c r="AE78" s="15" t="n">
        <v>22.9559000220459</v>
      </c>
      <c r="AF78" s="16" t="n">
        <v>23.2174049974489</v>
      </c>
      <c r="AG78" s="11" t="n">
        <v>23.1936270014262</v>
      </c>
      <c r="AH78" s="17" t="n">
        <v>23.5417626802168</v>
      </c>
      <c r="AI78" s="16" t="n">
        <v>37.4</v>
      </c>
      <c r="AJ78" s="18" t="n">
        <v>23.9</v>
      </c>
      <c r="AK78" s="6" t="n">
        <v>2.4</v>
      </c>
      <c r="AL78" s="6" t="n">
        <v>2.4</v>
      </c>
      <c r="AM78" s="20" t="n">
        <v>19.9</v>
      </c>
      <c r="AN78" s="15"/>
      <c r="AO78" s="15"/>
      <c r="AP78" s="1" t="n">
        <v>1928</v>
      </c>
      <c r="AQ78" s="11" t="n">
        <v>20.3670454545455</v>
      </c>
      <c r="AR78" s="15" t="n">
        <v>19.958344988345</v>
      </c>
      <c r="AS78" s="16" t="n">
        <v>20.1867526223776</v>
      </c>
      <c r="AT78" s="11" t="n">
        <v>20.0293618881119</v>
      </c>
      <c r="AU78" s="17" t="n">
        <v>20.0049632442557</v>
      </c>
      <c r="AV78" s="3" t="n">
        <v>33.4</v>
      </c>
      <c r="AW78" s="21" t="n">
        <v>19.7</v>
      </c>
      <c r="AX78" s="6" t="n">
        <v>9.7</v>
      </c>
      <c r="AY78" s="6" t="n">
        <v>9.7</v>
      </c>
      <c r="AZ78" s="20" t="n">
        <v>21.55</v>
      </c>
      <c r="BA78" s="2"/>
      <c r="BB78" s="1" t="n">
        <v>1928</v>
      </c>
      <c r="BC78" s="11" t="n">
        <v>29.2553571428571</v>
      </c>
      <c r="BD78" s="15" t="n">
        <v>29.0673611111111</v>
      </c>
      <c r="BE78" s="16" t="n">
        <v>28.9791281939605</v>
      </c>
      <c r="BF78" s="11" t="n">
        <v>28.9034926260294</v>
      </c>
      <c r="BG78" s="24"/>
      <c r="BH78" s="3" t="n">
        <v>39.6</v>
      </c>
      <c r="BI78" s="18" t="n">
        <v>29.45</v>
      </c>
      <c r="BJ78" s="6" t="n">
        <v>17.6</v>
      </c>
      <c r="BL78" s="20" t="n">
        <v>28.6</v>
      </c>
      <c r="BM78" s="1" t="n">
        <v>1928</v>
      </c>
      <c r="BN78" s="11" t="n">
        <v>22.25</v>
      </c>
      <c r="BO78" s="15" t="n">
        <v>21.8735714285714</v>
      </c>
      <c r="BP78" s="16" t="n">
        <v>21.9542994505495</v>
      </c>
      <c r="BQ78" s="11" t="n">
        <v>21.7166024901025</v>
      </c>
      <c r="BR78" s="24" t="n">
        <v>21.3957163928664</v>
      </c>
      <c r="BS78" s="3" t="n">
        <v>35.1</v>
      </c>
      <c r="BT78" s="18" t="n">
        <v>21.8</v>
      </c>
      <c r="BU78" s="6" t="n">
        <v>12</v>
      </c>
      <c r="BV78" s="20" t="n">
        <v>23.55</v>
      </c>
      <c r="BX78" s="1" t="n">
        <v>1928</v>
      </c>
      <c r="BY78" s="11" t="n">
        <v>25.8456018518519</v>
      </c>
      <c r="BZ78" s="15" t="n">
        <v>25.5274305555556</v>
      </c>
      <c r="CA78" s="16" t="n">
        <v>25.6025936447811</v>
      </c>
      <c r="CB78" s="11" t="n">
        <v>25.5828196951129</v>
      </c>
      <c r="CC78" s="17" t="n">
        <v>25.2882766014235</v>
      </c>
      <c r="CD78" s="3" t="n">
        <v>43.1</v>
      </c>
      <c r="CE78" s="18" t="n">
        <v>25.35</v>
      </c>
      <c r="CF78" s="6" t="n">
        <v>13.8</v>
      </c>
      <c r="CG78" s="20" t="n">
        <v>28.45</v>
      </c>
      <c r="CH78" s="6"/>
      <c r="CI78" s="2"/>
      <c r="CJ78" s="1" t="n">
        <v>1928</v>
      </c>
      <c r="CK78" s="11" t="n">
        <v>16.5119047619048</v>
      </c>
      <c r="CL78" s="15" t="n">
        <v>16.0445238095238</v>
      </c>
      <c r="CM78" s="16" t="n">
        <v>16.3898611111111</v>
      </c>
      <c r="CN78" s="11" t="n">
        <v>16.4595486111111</v>
      </c>
      <c r="CO78" s="17"/>
      <c r="CP78" s="16" t="n">
        <v>25</v>
      </c>
      <c r="CQ78" s="18" t="n">
        <v>15.2</v>
      </c>
      <c r="CR78" s="25" t="n">
        <v>11.6</v>
      </c>
      <c r="CS78" s="20" t="n">
        <v>18.3</v>
      </c>
      <c r="CT78" s="15"/>
      <c r="CU78" s="15"/>
      <c r="CV78" s="1" t="n">
        <v>1928</v>
      </c>
      <c r="CW78" s="11" t="n">
        <v>31.6208333333333</v>
      </c>
      <c r="CX78" s="15" t="n">
        <v>30.8454166666667</v>
      </c>
      <c r="CY78" s="16" t="n">
        <v>30.5366666666667</v>
      </c>
      <c r="CZ78" s="11" t="n">
        <v>30.4968576388889</v>
      </c>
      <c r="DA78" s="17" t="n">
        <v>30.5592986111111</v>
      </c>
      <c r="DB78" s="16" t="n">
        <v>39.6</v>
      </c>
      <c r="DC78" s="18" t="n">
        <v>33.25</v>
      </c>
      <c r="DD78" s="11" t="n">
        <v>18.3</v>
      </c>
      <c r="DE78" s="20" t="n">
        <v>28.95</v>
      </c>
    </row>
    <row r="79" customFormat="false" ht="12.8" hidden="false" customHeight="false" outlineLevel="0" collapsed="false">
      <c r="A79" s="22"/>
      <c r="B79" s="11" t="n">
        <f aca="false">IF(Y$4=0,AD79*0.104/0.991+AQ79*0.03/0.991+BC79*0.225/0.991+BN79*0.128/0.991+BY79*0.329/0.991+CW79*0.175/0.991,AD79*0.104+AQ79*0.03+BC79*0.225+BN79*0.128+BY79*0.329+CK79*0.009+CW79*0.175)</f>
        <v>25.9064766788767</v>
      </c>
      <c r="C79" s="15" t="n">
        <f aca="false">AVERAGE(B75:B79)</f>
        <v>26.254565285887</v>
      </c>
      <c r="D79" s="16" t="n">
        <f aca="false">AVERAGE(B70:B79)</f>
        <v>26.1999369280688</v>
      </c>
      <c r="E79" s="11" t="n">
        <f aca="false">AVERAGE(B60:B79)</f>
        <v>26.20579366441</v>
      </c>
      <c r="F79" s="17" t="n">
        <f aca="false">AVERAGE(B30:B79)</f>
        <v>26.0253220061318</v>
      </c>
      <c r="G79" s="16" t="n">
        <f aca="false">IF(Y$4=0,MAX(AI79,AV79,BH79,BS79,CD79,DB79),MAX(AI79,AV79,BH79,BS79,CD79,CP79,DB79))</f>
        <v>44.2</v>
      </c>
      <c r="H79" s="18" t="n">
        <f aca="false">IF(Y$4=0,MEDIAN(AJ79,AW79,BI79,BT79,CE79,DC79),MEDIAN(AJ79,AW79,BI79,BT79,CE79,CQ79,DC79))</f>
        <v>22.7</v>
      </c>
      <c r="I79" s="19" t="n">
        <f aca="false">IF(Y$4=0,SUM(AJ79*0.104+AW79*0.03+BI79*0.225+BT79*0.329+CE79*0.009+DC79*0.175),SUM(AJ79*0.104+AW79*0.03+BI79*0.225+BT79*0.329+DC79*0.175))</f>
        <v>21.77395</v>
      </c>
      <c r="J79" s="11" t="n">
        <f aca="false">IF(Y$4=0,MAX(AK79,AX79,BJ79,BU79,CF79,DD79),MAX(AK79,AX79,BJ79,BU79,CF79,CR79,DD79))</f>
        <v>17.7</v>
      </c>
      <c r="K79" s="20" t="n">
        <f aca="false">(G79+J79)/2</f>
        <v>30.95</v>
      </c>
      <c r="AC79" s="1" t="n">
        <v>1929</v>
      </c>
      <c r="AD79" s="11" t="n">
        <v>22.9428571428571</v>
      </c>
      <c r="AE79" s="15" t="n">
        <v>23.078089175485</v>
      </c>
      <c r="AF79" s="16" t="n">
        <v>23.0622239764808</v>
      </c>
      <c r="AG79" s="11" t="n">
        <v>23.2059818195972</v>
      </c>
      <c r="AH79" s="17" t="n">
        <v>23.546410828365</v>
      </c>
      <c r="AI79" s="16" t="n">
        <v>40.3</v>
      </c>
      <c r="AJ79" s="18" t="n">
        <v>22.7</v>
      </c>
      <c r="AK79" s="6" t="n">
        <v>2.2</v>
      </c>
      <c r="AL79" s="6" t="n">
        <v>2.2</v>
      </c>
      <c r="AM79" s="20" t="n">
        <v>21.25</v>
      </c>
      <c r="AN79" s="15"/>
      <c r="AO79" s="15"/>
      <c r="AP79" s="1" t="n">
        <v>1929</v>
      </c>
      <c r="AQ79" s="11" t="n">
        <v>19.5544871794872</v>
      </c>
      <c r="AR79" s="15" t="n">
        <v>20.0794026806527</v>
      </c>
      <c r="AS79" s="16" t="n">
        <v>20.0489641608392</v>
      </c>
      <c r="AT79" s="11" t="n">
        <v>20.0500910547786</v>
      </c>
      <c r="AU79" s="17" t="n">
        <v>20.0087529878455</v>
      </c>
      <c r="AV79" s="3" t="n">
        <v>35.9</v>
      </c>
      <c r="AW79" s="21" t="n">
        <v>18.9</v>
      </c>
      <c r="AX79" s="6" t="n">
        <v>8.3</v>
      </c>
      <c r="AY79" s="6" t="n">
        <v>8.3</v>
      </c>
      <c r="AZ79" s="20" t="n">
        <v>22.1</v>
      </c>
      <c r="BA79" s="2"/>
      <c r="BB79" s="1" t="n">
        <v>1929</v>
      </c>
      <c r="BC79" s="11" t="n">
        <v>28.9604166666667</v>
      </c>
      <c r="BD79" s="15" t="n">
        <v>29.1305952380952</v>
      </c>
      <c r="BE79" s="16" t="n">
        <v>28.9452308362369</v>
      </c>
      <c r="BF79" s="11" t="n">
        <v>28.9086703221078</v>
      </c>
      <c r="BG79" s="24"/>
      <c r="BH79" s="3" t="n">
        <v>39.8</v>
      </c>
      <c r="BI79" s="18" t="n">
        <v>29.1</v>
      </c>
      <c r="BJ79" s="6" t="n">
        <v>17.7</v>
      </c>
      <c r="BL79" s="20" t="n">
        <v>28.75</v>
      </c>
      <c r="BM79" s="1" t="n">
        <v>1929</v>
      </c>
      <c r="BN79" s="11" t="n">
        <v>21.2279761904762</v>
      </c>
      <c r="BO79" s="15" t="n">
        <v>21.8990476190476</v>
      </c>
      <c r="BP79" s="16" t="n">
        <v>21.8453021978022</v>
      </c>
      <c r="BQ79" s="11" t="n">
        <v>21.748542966293</v>
      </c>
      <c r="BR79" s="24" t="n">
        <v>21.4001648055648</v>
      </c>
      <c r="BS79" s="3" t="n">
        <v>37.6</v>
      </c>
      <c r="BT79" s="18" t="n">
        <v>20.6</v>
      </c>
      <c r="BU79" s="6" t="n">
        <v>10.8</v>
      </c>
      <c r="BV79" s="20" t="n">
        <v>24.2</v>
      </c>
      <c r="BX79" s="1" t="n">
        <v>1929</v>
      </c>
      <c r="BY79" s="11" t="n">
        <v>25.1451388888889</v>
      </c>
      <c r="BZ79" s="15" t="n">
        <v>25.4227314814815</v>
      </c>
      <c r="CA79" s="16" t="n">
        <v>25.5493760521886</v>
      </c>
      <c r="CB79" s="11" t="n">
        <v>25.5775505978907</v>
      </c>
      <c r="CC79" s="17" t="n">
        <v>25.3085127125346</v>
      </c>
      <c r="CD79" s="3" t="n">
        <v>44.2</v>
      </c>
      <c r="CE79" s="18" t="n">
        <v>25.05</v>
      </c>
      <c r="CF79" s="6" t="n">
        <v>13.1</v>
      </c>
      <c r="CG79" s="20" t="n">
        <v>28.65</v>
      </c>
      <c r="CH79" s="6"/>
      <c r="CI79" s="2"/>
      <c r="CJ79" s="1" t="n">
        <v>1929</v>
      </c>
      <c r="CK79" s="11" t="n">
        <v>15.5380952380952</v>
      </c>
      <c r="CL79" s="15" t="n">
        <v>16.0266666666667</v>
      </c>
      <c r="CM79" s="16" t="n">
        <v>16.2443650793651</v>
      </c>
      <c r="CN79" s="11" t="n">
        <v>16.4461408730159</v>
      </c>
      <c r="CO79" s="17"/>
      <c r="CP79" s="16" t="n">
        <v>25.6</v>
      </c>
      <c r="CQ79" s="18" t="n">
        <v>15.2</v>
      </c>
      <c r="CR79" s="25" t="n">
        <v>9.9</v>
      </c>
      <c r="CS79" s="20" t="n">
        <v>17.75</v>
      </c>
      <c r="CT79" s="15"/>
      <c r="CU79" s="15"/>
      <c r="CV79" s="1" t="n">
        <v>1929</v>
      </c>
      <c r="CW79" s="11" t="n">
        <v>30.2166666666667</v>
      </c>
      <c r="CX79" s="15" t="n">
        <v>30.77875</v>
      </c>
      <c r="CY79" s="16" t="n">
        <v>30.5095833333333</v>
      </c>
      <c r="CZ79" s="11" t="n">
        <v>30.5118576388889</v>
      </c>
      <c r="DA79" s="17" t="n">
        <v>30.5894652777778</v>
      </c>
      <c r="DB79" s="16" t="n">
        <v>40.7</v>
      </c>
      <c r="DC79" s="18" t="n">
        <v>31.55</v>
      </c>
      <c r="DD79" s="11" t="n">
        <v>17.7</v>
      </c>
      <c r="DE79" s="20" t="n">
        <v>29.2</v>
      </c>
    </row>
    <row r="80" customFormat="false" ht="12.8" hidden="false" customHeight="false" outlineLevel="0" collapsed="false">
      <c r="A80" s="22" t="n">
        <f aca="false">A75+5</f>
        <v>1930</v>
      </c>
      <c r="B80" s="11" t="n">
        <f aca="false">IF(Y$4=0,AD80*0.104/0.991+AQ80*0.03/0.991+BC80*0.225/0.991+BN80*0.128/0.991+BY80*0.329/0.991+CW80*0.175/0.991,AD80*0.104+AQ80*0.03+BC80*0.225+BN80*0.128+BY80*0.329+CK80*0.009+CW80*0.175)</f>
        <v>26.3204893315018</v>
      </c>
      <c r="C80" s="15" t="n">
        <f aca="false">AVERAGE(B76:B80)</f>
        <v>26.3258492563455</v>
      </c>
      <c r="D80" s="16" t="n">
        <f aca="false">AVERAGE(B71:B80)</f>
        <v>26.2465168674469</v>
      </c>
      <c r="E80" s="11" t="n">
        <f aca="false">AVERAGE(B61:B80)</f>
        <v>26.2194006202841</v>
      </c>
      <c r="F80" s="17" t="n">
        <f aca="false">AVERAGE(B31:B80)</f>
        <v>26.0721892713146</v>
      </c>
      <c r="G80" s="16" t="n">
        <f aca="false">IF(Y$4=0,MAX(AI80,AV80,BH80,BS80,CD80,DB80),MAX(AI80,AV80,BH80,BS80,CD80,CP80,DB80))</f>
        <v>44</v>
      </c>
      <c r="H80" s="18" t="n">
        <f aca="false">IF(Y$4=0,MEDIAN(AJ80,AW80,BI80,BT80,CE80,DC80),MEDIAN(AJ80,AW80,BI80,BT80,CE80,CQ80,DC80))</f>
        <v>23</v>
      </c>
      <c r="I80" s="19" t="n">
        <f aca="false">IF(Y$4=0,SUM(AJ80*0.104+AW80*0.03+BI80*0.225+BT80*0.329+CE80*0.009+DC80*0.175),SUM(AJ80*0.104+AW80*0.03+BI80*0.225+BT80*0.329+DC80*0.175))</f>
        <v>22.1474</v>
      </c>
      <c r="J80" s="11" t="n">
        <f aca="false">IF(Y$4=0,MAX(AK80,AX80,BJ80,BU80,CF80,DD80),MAX(AK80,AX80,BJ80,BU80,CF80,CR80,DD80))</f>
        <v>20.5</v>
      </c>
      <c r="K80" s="20" t="n">
        <f aca="false">(G80+J80)/2</f>
        <v>32.25</v>
      </c>
      <c r="AC80" s="1" t="n">
        <v>1930</v>
      </c>
      <c r="AD80" s="26" t="n">
        <v>23.2030753968254</v>
      </c>
      <c r="AE80" s="27" t="n">
        <v>23.1928240740741</v>
      </c>
      <c r="AF80" s="28" t="n">
        <v>23.1165660690089</v>
      </c>
      <c r="AG80" s="26" t="n">
        <v>23.1999836286542</v>
      </c>
      <c r="AH80" s="29" t="n">
        <v>23.5403770982062</v>
      </c>
      <c r="AI80" s="28" t="n">
        <v>37.5</v>
      </c>
      <c r="AJ80" s="30" t="n">
        <v>23</v>
      </c>
      <c r="AK80" s="6" t="n">
        <v>4.9</v>
      </c>
      <c r="AL80" s="6" t="n">
        <v>4.9</v>
      </c>
      <c r="AM80" s="20" t="n">
        <v>21.2</v>
      </c>
      <c r="AN80" s="15"/>
      <c r="AO80" s="15"/>
      <c r="AP80" s="1" t="n">
        <v>1930</v>
      </c>
      <c r="AQ80" s="11" t="n">
        <v>20.6064102564103</v>
      </c>
      <c r="AR80" s="15" t="n">
        <v>20.223986013986</v>
      </c>
      <c r="AS80" s="16" t="n">
        <v>20.1168327505828</v>
      </c>
      <c r="AT80" s="11" t="n">
        <v>20.076958041958</v>
      </c>
      <c r="AU80" s="17" t="n">
        <v>20.035914526307</v>
      </c>
      <c r="AV80" s="3" t="n">
        <v>35.9</v>
      </c>
      <c r="AW80" s="21" t="n">
        <v>19.6</v>
      </c>
      <c r="AX80" s="6" t="n">
        <v>10.7</v>
      </c>
      <c r="AY80" s="6" t="n">
        <v>10.7</v>
      </c>
      <c r="AZ80" s="20" t="n">
        <v>23.3</v>
      </c>
      <c r="BA80" s="2"/>
      <c r="BB80" s="1" t="n">
        <v>1930</v>
      </c>
      <c r="BC80" s="11" t="n">
        <v>28.3722222222222</v>
      </c>
      <c r="BD80" s="15" t="n">
        <v>29.0662301587302</v>
      </c>
      <c r="BE80" s="16" t="n">
        <v>28.9494246031746</v>
      </c>
      <c r="BF80" s="11" t="n">
        <v>28.8961355998856</v>
      </c>
      <c r="BG80" s="24"/>
      <c r="BH80" s="3" t="n">
        <v>38.6</v>
      </c>
      <c r="BI80" s="18" t="n">
        <v>28.7</v>
      </c>
      <c r="BJ80" s="6" t="n">
        <v>16.9</v>
      </c>
      <c r="BL80" s="20" t="n">
        <v>27.75</v>
      </c>
      <c r="BM80" s="1" t="n">
        <v>1930</v>
      </c>
      <c r="BN80" s="11" t="n">
        <v>22.6511904761905</v>
      </c>
      <c r="BO80" s="15" t="n">
        <v>22.06</v>
      </c>
      <c r="BP80" s="16" t="n">
        <v>21.9709340659341</v>
      </c>
      <c r="BQ80" s="11" t="n">
        <v>21.8136024901025</v>
      </c>
      <c r="BR80" s="24" t="n">
        <v>21.4309663928664</v>
      </c>
      <c r="BS80" s="3" t="n">
        <v>36.9</v>
      </c>
      <c r="BT80" s="18" t="n">
        <v>21.85</v>
      </c>
      <c r="BU80" s="6" t="n">
        <v>13.2</v>
      </c>
      <c r="BV80" s="20" t="n">
        <v>25.05</v>
      </c>
      <c r="BX80" s="1" t="n">
        <v>1930</v>
      </c>
      <c r="BY80" s="11" t="n">
        <v>26.0638888888889</v>
      </c>
      <c r="BZ80" s="15" t="n">
        <v>25.5790277777778</v>
      </c>
      <c r="CA80" s="16" t="n">
        <v>25.5862510521885</v>
      </c>
      <c r="CB80" s="11" t="n">
        <v>25.6030682746583</v>
      </c>
      <c r="CC80" s="17" t="n">
        <v>25.3876793792012</v>
      </c>
      <c r="CD80" s="3" t="n">
        <v>44</v>
      </c>
      <c r="CE80" s="18" t="n">
        <v>25.65</v>
      </c>
      <c r="CF80" s="6" t="n">
        <v>14.4</v>
      </c>
      <c r="CG80" s="20" t="n">
        <v>29.2</v>
      </c>
      <c r="CH80" s="6"/>
      <c r="CI80" s="2"/>
      <c r="CJ80" s="1" t="n">
        <v>1930</v>
      </c>
      <c r="CK80" s="11" t="n">
        <v>16.4714285714286</v>
      </c>
      <c r="CL80" s="15" t="n">
        <v>16.1428571428571</v>
      </c>
      <c r="CM80" s="16" t="n">
        <v>16.2242857142857</v>
      </c>
      <c r="CN80" s="11" t="n">
        <v>16.432878968254</v>
      </c>
      <c r="CO80" s="17"/>
      <c r="CP80" s="16" t="n">
        <v>27.3</v>
      </c>
      <c r="CQ80" s="18" t="n">
        <v>15.95</v>
      </c>
      <c r="CR80" s="25" t="n">
        <v>11.2</v>
      </c>
      <c r="CS80" s="20" t="n">
        <v>19.25</v>
      </c>
      <c r="CT80" s="15"/>
      <c r="CU80" s="15"/>
      <c r="CV80" s="1" t="n">
        <v>1930</v>
      </c>
      <c r="CW80" s="11" t="n">
        <v>30.1875</v>
      </c>
      <c r="CX80" s="15" t="n">
        <v>30.7583333333333</v>
      </c>
      <c r="CY80" s="16" t="n">
        <v>30.56625</v>
      </c>
      <c r="CZ80" s="11" t="n">
        <v>30.5098090277778</v>
      </c>
      <c r="DA80" s="17" t="n">
        <v>30.5795486111111</v>
      </c>
      <c r="DB80" s="16" t="n">
        <v>37.7</v>
      </c>
      <c r="DC80" s="18" t="n">
        <v>31.55</v>
      </c>
      <c r="DD80" s="11" t="n">
        <v>20.5</v>
      </c>
      <c r="DE80" s="20" t="n">
        <v>29.1</v>
      </c>
    </row>
    <row r="81" customFormat="false" ht="12.8" hidden="false" customHeight="false" outlineLevel="0" collapsed="false">
      <c r="A81" s="22"/>
      <c r="B81" s="11" t="n">
        <f aca="false">IF(Y$4=0,AD81*0.104/0.991+AQ81*0.03/0.991+BC81*0.225/0.991+BN81*0.128/0.991+BY81*0.329/0.991+CW81*0.175/0.991,AD81*0.104+AQ81*0.03+BC81*0.225+BN81*0.128+BY81*0.329+CK81*0.009+CW81*0.175)</f>
        <v>25.9370565450753</v>
      </c>
      <c r="C81" s="15" t="n">
        <f aca="false">AVERAGE(B77:B81)</f>
        <v>26.2120641408591</v>
      </c>
      <c r="D81" s="16" t="n">
        <f aca="false">AVERAGE(B72:B81)</f>
        <v>26.214503636329</v>
      </c>
      <c r="E81" s="11" t="n">
        <f aca="false">AVERAGE(B62:B81)</f>
        <v>26.2100476735827</v>
      </c>
      <c r="F81" s="17" t="n">
        <f aca="false">AVERAGE(B32:B81)</f>
        <v>26.0981646540029</v>
      </c>
      <c r="G81" s="16" t="n">
        <f aca="false">IF(Y$4=0,MAX(AI81,AV81,BH81,BS81,CD81,DB81),MAX(AI81,AV81,BH81,BS81,CD81,CP81,DB81))</f>
        <v>43.1</v>
      </c>
      <c r="H81" s="18" t="n">
        <f aca="false">IF(Y$4=0,MEDIAN(AJ81,AW81,BI81,BT81,CE81,DC81),MEDIAN(AJ81,AW81,BI81,BT81,CE81,CQ81,DC81))</f>
        <v>22.4</v>
      </c>
      <c r="I81" s="19" t="n">
        <f aca="false">IF(Y$4=0,SUM(AJ81*0.104+AW81*0.03+BI81*0.225+BT81*0.329+CE81*0.009+DC81*0.175),SUM(AJ81*0.104+AW81*0.03+BI81*0.225+BT81*0.329+DC81*0.175))</f>
        <v>21.785</v>
      </c>
      <c r="J81" s="11" t="n">
        <f aca="false">IF(Y$4=0,MAX(AK81,AX81,BJ81,BU81,CF81,DD81),MAX(AK81,AX81,BJ81,BU81,CF81,CR81,DD81))</f>
        <v>17.6</v>
      </c>
      <c r="K81" s="20" t="n">
        <f aca="false">(G81+J81)/2</f>
        <v>30.35</v>
      </c>
      <c r="AC81" s="1" t="n">
        <v>1931</v>
      </c>
      <c r="AD81" s="11" t="n">
        <v>22.5820436507937</v>
      </c>
      <c r="AE81" s="15" t="n">
        <v>23.0493253968254</v>
      </c>
      <c r="AF81" s="16" t="n">
        <v>23.0699330357143</v>
      </c>
      <c r="AG81" s="11" t="n">
        <v>23.1819846207177</v>
      </c>
      <c r="AH81" s="17" t="n">
        <v>23.5199011782928</v>
      </c>
      <c r="AI81" s="16" t="n">
        <v>38.4</v>
      </c>
      <c r="AJ81" s="18" t="n">
        <v>22.4</v>
      </c>
      <c r="AK81" s="6" t="n">
        <v>2.9</v>
      </c>
      <c r="AL81" s="6" t="n">
        <v>2.9</v>
      </c>
      <c r="AM81" s="20" t="n">
        <v>20.65</v>
      </c>
      <c r="AN81" s="15"/>
      <c r="AO81" s="15"/>
      <c r="AP81" s="1" t="n">
        <v>1931</v>
      </c>
      <c r="AQ81" s="11" t="n">
        <v>19.3612179487179</v>
      </c>
      <c r="AR81" s="15" t="n">
        <v>20.0366142191142</v>
      </c>
      <c r="AS81" s="16" t="n">
        <v>19.9805506993007</v>
      </c>
      <c r="AT81" s="11" t="n">
        <v>20.0681519522145</v>
      </c>
      <c r="AU81" s="17" t="n">
        <v>20.0255833297258</v>
      </c>
      <c r="AV81" s="3" t="n">
        <v>33.1</v>
      </c>
      <c r="AW81" s="21" t="n">
        <v>18.6</v>
      </c>
      <c r="AX81" s="6" t="n">
        <v>9.2</v>
      </c>
      <c r="AY81" s="6" t="n">
        <v>9.2</v>
      </c>
      <c r="AZ81" s="20" t="n">
        <v>21.15</v>
      </c>
      <c r="BA81" s="2"/>
      <c r="BB81" s="1" t="n">
        <v>1931</v>
      </c>
      <c r="BC81" s="11" t="n">
        <v>29.1859126984127</v>
      </c>
      <c r="BD81" s="15" t="n">
        <v>28.9160912698413</v>
      </c>
      <c r="BE81" s="16" t="n">
        <v>29.0375793650794</v>
      </c>
      <c r="BF81" s="11" t="n">
        <v>28.9196441977692</v>
      </c>
      <c r="BG81" s="24"/>
      <c r="BH81" s="3" t="n">
        <v>40.4</v>
      </c>
      <c r="BI81" s="18" t="n">
        <v>29.25</v>
      </c>
      <c r="BJ81" s="6" t="n">
        <v>17.6</v>
      </c>
      <c r="BL81" s="20" t="n">
        <v>29</v>
      </c>
      <c r="BM81" s="1" t="n">
        <v>1931</v>
      </c>
      <c r="BN81" s="11" t="n">
        <v>21.2458333333333</v>
      </c>
      <c r="BO81" s="15" t="n">
        <v>21.8886904761905</v>
      </c>
      <c r="BP81" s="16" t="n">
        <v>21.8649404761905</v>
      </c>
      <c r="BQ81" s="11" t="n">
        <v>21.7994774901025</v>
      </c>
      <c r="BR81" s="24" t="n">
        <v>21.4422163928664</v>
      </c>
      <c r="BS81" s="3" t="n">
        <v>36.1</v>
      </c>
      <c r="BT81" s="18" t="n">
        <v>20.6</v>
      </c>
      <c r="BU81" s="6" t="n">
        <v>11.1</v>
      </c>
      <c r="BV81" s="20" t="n">
        <v>23.6</v>
      </c>
      <c r="BX81" s="1" t="n">
        <v>1931</v>
      </c>
      <c r="BY81" s="11" t="n">
        <v>25.3043981481481</v>
      </c>
      <c r="BZ81" s="15" t="n">
        <v>25.5655555555556</v>
      </c>
      <c r="CA81" s="16" t="n">
        <v>25.5032417929293</v>
      </c>
      <c r="CB81" s="11" t="n">
        <v>25.5877578790354</v>
      </c>
      <c r="CC81" s="17" t="n">
        <v>25.4177316278785</v>
      </c>
      <c r="CD81" s="3" t="n">
        <v>43.1</v>
      </c>
      <c r="CE81" s="18" t="n">
        <v>25.2</v>
      </c>
      <c r="CF81" s="6" t="n">
        <v>12.7</v>
      </c>
      <c r="CG81" s="20" t="n">
        <v>27.9</v>
      </c>
      <c r="CH81" s="6"/>
      <c r="CI81" s="2"/>
      <c r="CJ81" s="1" t="n">
        <v>1931</v>
      </c>
      <c r="CK81" s="11" t="n">
        <v>15.6821428571429</v>
      </c>
      <c r="CL81" s="15" t="n">
        <v>16.0057142857143</v>
      </c>
      <c r="CM81" s="16" t="n">
        <v>16.0754166666667</v>
      </c>
      <c r="CN81" s="11" t="n">
        <v>16.3973194444444</v>
      </c>
      <c r="CO81" s="17"/>
      <c r="CP81" s="16" t="n">
        <v>24.1</v>
      </c>
      <c r="CQ81" s="18" t="n">
        <v>15.35</v>
      </c>
      <c r="CR81" s="25" t="n">
        <v>10</v>
      </c>
      <c r="CS81" s="20" t="n">
        <v>17.05</v>
      </c>
      <c r="CT81" s="15"/>
      <c r="CU81" s="15"/>
      <c r="CV81" s="1" t="n">
        <v>1931</v>
      </c>
      <c r="CW81" s="11" t="n">
        <v>30.0291666666667</v>
      </c>
      <c r="CX81" s="15" t="n">
        <v>30.57625</v>
      </c>
      <c r="CY81" s="16" t="n">
        <v>30.5622916666667</v>
      </c>
      <c r="CZ81" s="11" t="n">
        <v>30.4792881944444</v>
      </c>
      <c r="DA81" s="17" t="n">
        <v>30.5694652777778</v>
      </c>
      <c r="DB81" s="16" t="n">
        <v>39.6</v>
      </c>
      <c r="DC81" s="18" t="n">
        <v>31.65</v>
      </c>
      <c r="DD81" s="11" t="n">
        <v>17.4</v>
      </c>
      <c r="DE81" s="20" t="n">
        <v>28.5</v>
      </c>
    </row>
    <row r="82" customFormat="false" ht="12.8" hidden="false" customHeight="false" outlineLevel="0" collapsed="false">
      <c r="A82" s="22"/>
      <c r="B82" s="11" t="n">
        <f aca="false">IF(Y$4=0,AD82*0.104/0.991+AQ82*0.03/0.991+BC82*0.225/0.991+BN82*0.128/0.991+BY82*0.329/0.991+CW82*0.175/0.991,AD82*0.104+AQ82*0.03+BC82*0.225+BN82*0.128+BY82*0.329+CK82*0.009+CW82*0.175)</f>
        <v>26.1342063415751</v>
      </c>
      <c r="C82" s="15" t="n">
        <f aca="false">AVERAGE(B78:B82)</f>
        <v>26.1942423312336</v>
      </c>
      <c r="D82" s="16" t="n">
        <f aca="false">AVERAGE(B73:B82)</f>
        <v>26.1984886605794</v>
      </c>
      <c r="E82" s="11" t="n">
        <f aca="false">AVERAGE(B63:B82)</f>
        <v>26.1858265094545</v>
      </c>
      <c r="F82" s="17" t="n">
        <f aca="false">AVERAGE(B33:B82)</f>
        <v>26.1264352932606</v>
      </c>
      <c r="G82" s="16" t="n">
        <f aca="false">IF(Y$4=0,MAX(AI82,AV82,BH82,BS82,CD82,DB82),MAX(AI82,AV82,BH82,BS82,CD82,CP82,DB82))</f>
        <v>42.1</v>
      </c>
      <c r="H82" s="18" t="n">
        <f aca="false">IF(Y$4=0,MEDIAN(AJ82,AW82,BI82,BT82,CE82,DC82),MEDIAN(AJ82,AW82,BI82,BT82,CE82,CQ82,DC82))</f>
        <v>22.3</v>
      </c>
      <c r="I82" s="19" t="n">
        <f aca="false">IF(Y$4=0,SUM(AJ82*0.104+AW82*0.03+BI82*0.225+BT82*0.329+CE82*0.009+DC82*0.175),SUM(AJ82*0.104+AW82*0.03+BI82*0.225+BT82*0.329+DC82*0.175))</f>
        <v>21.6144</v>
      </c>
      <c r="J82" s="11" t="n">
        <f aca="false">IF(Y$4=0,MAX(AK82,AX82,BJ82,BU82,CF82,DD82),MAX(AK82,AX82,BJ82,BU82,CF82,CR82,DD82))</f>
        <v>17.8</v>
      </c>
      <c r="K82" s="20" t="n">
        <f aca="false">(G82+J82)/2</f>
        <v>29.95</v>
      </c>
      <c r="AC82" s="1" t="n">
        <v>1932</v>
      </c>
      <c r="AD82" s="11" t="n">
        <v>23.2097718253968</v>
      </c>
      <c r="AE82" s="15" t="n">
        <v>23.0915112433862</v>
      </c>
      <c r="AF82" s="16" t="n">
        <v>23.0232173170194</v>
      </c>
      <c r="AG82" s="11" t="n">
        <v>23.1681658045801</v>
      </c>
      <c r="AH82" s="17" t="n">
        <v>23.4952725407267</v>
      </c>
      <c r="AI82" s="16" t="n">
        <v>41.9</v>
      </c>
      <c r="AJ82" s="18" t="n">
        <v>22.3</v>
      </c>
      <c r="AK82" s="6" t="n">
        <v>3.7</v>
      </c>
      <c r="AL82" s="6" t="n">
        <v>3.7</v>
      </c>
      <c r="AM82" s="20" t="n">
        <v>22.8</v>
      </c>
      <c r="AN82" s="15"/>
      <c r="AO82" s="15"/>
      <c r="AP82" s="1" t="n">
        <v>1932</v>
      </c>
      <c r="AQ82" s="11" t="n">
        <v>19.5836538461538</v>
      </c>
      <c r="AR82" s="15" t="n">
        <v>19.8945629370629</v>
      </c>
      <c r="AS82" s="16" t="n">
        <v>19.906384032634</v>
      </c>
      <c r="AT82" s="11" t="n">
        <v>20.0463891317016</v>
      </c>
      <c r="AU82" s="17" t="n">
        <v>20.0191036288711</v>
      </c>
      <c r="AV82" s="3" t="n">
        <v>35.4</v>
      </c>
      <c r="AW82" s="21" t="n">
        <v>18.8</v>
      </c>
      <c r="AX82" s="6" t="n">
        <v>9.2</v>
      </c>
      <c r="AY82" s="6" t="n">
        <v>9.2</v>
      </c>
      <c r="AZ82" s="20" t="n">
        <v>22.3</v>
      </c>
      <c r="BA82" s="2"/>
      <c r="BB82" s="1" t="n">
        <v>1932</v>
      </c>
      <c r="BC82" s="11" t="n">
        <v>29.0451388888889</v>
      </c>
      <c r="BD82" s="15" t="n">
        <v>28.9638095238095</v>
      </c>
      <c r="BE82" s="16" t="n">
        <v>29.0249801587302</v>
      </c>
      <c r="BF82" s="11" t="n">
        <v>28.9020982142857</v>
      </c>
      <c r="BG82" s="24"/>
      <c r="BH82" s="3" t="n">
        <v>41</v>
      </c>
      <c r="BI82" s="18" t="n">
        <v>29.3</v>
      </c>
      <c r="BJ82" s="6" t="n">
        <v>17.3</v>
      </c>
      <c r="BL82" s="20" t="n">
        <v>29.15</v>
      </c>
      <c r="BM82" s="1" t="n">
        <v>1932</v>
      </c>
      <c r="BN82" s="11" t="n">
        <v>21.3684523809524</v>
      </c>
      <c r="BO82" s="15" t="n">
        <v>21.7486904761905</v>
      </c>
      <c r="BP82" s="16" t="n">
        <v>21.7901785714286</v>
      </c>
      <c r="BQ82" s="11" t="n">
        <v>21.7735819273319</v>
      </c>
      <c r="BR82" s="24" t="n">
        <v>21.4485298849299</v>
      </c>
      <c r="BS82" s="3" t="n">
        <v>40.7</v>
      </c>
      <c r="BT82" s="18" t="n">
        <v>20.3</v>
      </c>
      <c r="BU82" s="6" t="n">
        <v>12.1</v>
      </c>
      <c r="BV82" s="20" t="n">
        <v>26.4</v>
      </c>
      <c r="BX82" s="1" t="n">
        <v>1932</v>
      </c>
      <c r="BY82" s="11" t="n">
        <v>25.7222222222222</v>
      </c>
      <c r="BZ82" s="15" t="n">
        <v>25.61625</v>
      </c>
      <c r="CA82" s="16" t="n">
        <v>25.537570496633</v>
      </c>
      <c r="CB82" s="11" t="n">
        <v>25.5668060816498</v>
      </c>
      <c r="CC82" s="17" t="n">
        <v>25.4653903580372</v>
      </c>
      <c r="CD82" s="3" t="n">
        <v>42.1</v>
      </c>
      <c r="CE82" s="18" t="n">
        <v>25.05</v>
      </c>
      <c r="CF82" s="6" t="n">
        <v>13.1</v>
      </c>
      <c r="CG82" s="20" t="n">
        <v>27.6</v>
      </c>
      <c r="CH82" s="6"/>
      <c r="CI82" s="2"/>
      <c r="CJ82" s="1" t="n">
        <v>1932</v>
      </c>
      <c r="CK82" s="11" t="n">
        <v>16.0130952380952</v>
      </c>
      <c r="CL82" s="15" t="n">
        <v>16.0433333333333</v>
      </c>
      <c r="CM82" s="16" t="n">
        <v>15.9963095238095</v>
      </c>
      <c r="CN82" s="11" t="n">
        <v>16.3719742063492</v>
      </c>
      <c r="CO82" s="17" t="n">
        <v>16.7155512566138</v>
      </c>
      <c r="CP82" s="16" t="n">
        <v>24.4</v>
      </c>
      <c r="CQ82" s="18" t="n">
        <v>15.75</v>
      </c>
      <c r="CR82" s="25" t="n">
        <v>10.8</v>
      </c>
      <c r="CS82" s="20" t="n">
        <v>17.6</v>
      </c>
      <c r="CT82" s="15"/>
      <c r="CU82" s="15"/>
      <c r="CV82" s="1" t="n">
        <v>1932</v>
      </c>
      <c r="CW82" s="11" t="n">
        <v>30.0333333333333</v>
      </c>
      <c r="CX82" s="15" t="n">
        <v>30.4175</v>
      </c>
      <c r="CY82" s="16" t="n">
        <v>30.5216666666667</v>
      </c>
      <c r="CZ82" s="11" t="n">
        <v>30.4350173611111</v>
      </c>
      <c r="DA82" s="17" t="n">
        <v>30.5502986111111</v>
      </c>
      <c r="DB82" s="16" t="n">
        <v>41.2</v>
      </c>
      <c r="DC82" s="18" t="n">
        <v>31.2</v>
      </c>
      <c r="DD82" s="11" t="n">
        <v>17.8</v>
      </c>
      <c r="DE82" s="20" t="n">
        <v>29.5</v>
      </c>
    </row>
    <row r="83" customFormat="false" ht="12.8" hidden="false" customHeight="false" outlineLevel="0" collapsed="false">
      <c r="A83" s="22"/>
      <c r="B83" s="11" t="n">
        <f aca="false">IF(Y$4=0,AD83*0.104/0.991+AQ83*0.03/0.991+BC83*0.225/0.991+BN83*0.128/0.991+BY83*0.329/0.991+CW83*0.175/0.991,AD83*0.104+AQ83*0.03+BC83*0.225+BN83*0.128+BY83*0.329+CK83*0.009+CW83*0.175)</f>
        <v>26.0515220467033</v>
      </c>
      <c r="C83" s="15" t="n">
        <f aca="false">AVERAGE(B79:B83)</f>
        <v>26.0699501887464</v>
      </c>
      <c r="D83" s="16" t="n">
        <f aca="false">AVERAGE(B74:B83)</f>
        <v>26.1684804086384</v>
      </c>
      <c r="E83" s="11" t="n">
        <f aca="false">AVERAGE(B64:B83)</f>
        <v>26.1900607559383</v>
      </c>
      <c r="F83" s="17" t="n">
        <f aca="false">AVERAGE(B34:B83)</f>
        <v>26.1530211583285</v>
      </c>
      <c r="G83" s="16" t="n">
        <f aca="false">IF(Y$4=0,MAX(AI83,AV83,BH83,BS83,CD83,DB83),MAX(AI83,AV83,BH83,BS83,CD83,CP83,DB83))</f>
        <v>43.5</v>
      </c>
      <c r="H83" s="18" t="n">
        <f aca="false">IF(Y$4=0,MEDIAN(AJ83,AW83,BI83,BT83,CE83,DC83),MEDIAN(AJ83,AW83,BI83,BT83,CE83,CQ83,DC83))</f>
        <v>22.8</v>
      </c>
      <c r="I83" s="19" t="n">
        <f aca="false">IF(Y$4=0,SUM(AJ83*0.104+AW83*0.03+BI83*0.225+BT83*0.329+CE83*0.009+DC83*0.175),SUM(AJ83*0.104+AW83*0.03+BI83*0.225+BT83*0.329+DC83*0.175))</f>
        <v>21.92945</v>
      </c>
      <c r="J83" s="11" t="n">
        <f aca="false">IF(Y$4=0,MAX(AK83,AX83,BJ83,BU83,CF83,DD83),MAX(AK83,AX83,BJ83,BU83,CF83,CR83,DD83))</f>
        <v>17.6</v>
      </c>
      <c r="K83" s="20" t="n">
        <f aca="false">(G83+J83)/2</f>
        <v>30.55</v>
      </c>
      <c r="AC83" s="1" t="n">
        <v>1933</v>
      </c>
      <c r="AD83" s="11" t="n">
        <v>22.9491071428571</v>
      </c>
      <c r="AE83" s="15" t="n">
        <v>22.977371031746</v>
      </c>
      <c r="AF83" s="16" t="n">
        <v>22.9666355268959</v>
      </c>
      <c r="AG83" s="11" t="n">
        <v>23.1557916162684</v>
      </c>
      <c r="AH83" s="17" t="n">
        <v>23.4790255169172</v>
      </c>
      <c r="AI83" s="16" t="n">
        <v>37.9</v>
      </c>
      <c r="AJ83" s="18" t="n">
        <v>22.8</v>
      </c>
      <c r="AK83" s="6" t="n">
        <v>4.6</v>
      </c>
      <c r="AL83" s="6" t="n">
        <v>4.6</v>
      </c>
      <c r="AM83" s="20" t="n">
        <v>21.25</v>
      </c>
      <c r="AN83" s="15"/>
      <c r="AO83" s="15"/>
      <c r="AP83" s="1" t="n">
        <v>1933</v>
      </c>
      <c r="AQ83" s="11" t="n">
        <v>19.9407051282051</v>
      </c>
      <c r="AR83" s="15" t="n">
        <v>19.8092948717949</v>
      </c>
      <c r="AS83" s="16" t="n">
        <v>19.8838199300699</v>
      </c>
      <c r="AT83" s="11" t="n">
        <v>20.0517416958042</v>
      </c>
      <c r="AU83" s="17" t="n">
        <v>20.0248066203241</v>
      </c>
      <c r="AV83" s="3" t="n">
        <v>32.5</v>
      </c>
      <c r="AW83" s="21" t="n">
        <v>19.4</v>
      </c>
      <c r="AX83" s="6" t="n">
        <v>10.4</v>
      </c>
      <c r="AY83" s="6" t="n">
        <v>10.4</v>
      </c>
      <c r="AZ83" s="20" t="n">
        <v>21.45</v>
      </c>
      <c r="BA83" s="2"/>
      <c r="BB83" s="1" t="n">
        <v>1933</v>
      </c>
      <c r="BC83" s="11" t="n">
        <v>28.4902777777778</v>
      </c>
      <c r="BD83" s="15" t="n">
        <v>28.8107936507937</v>
      </c>
      <c r="BE83" s="16" t="n">
        <v>28.9390773809524</v>
      </c>
      <c r="BF83" s="11" t="n">
        <v>28.9035836478901</v>
      </c>
      <c r="BG83" s="24"/>
      <c r="BH83" s="3" t="n">
        <v>40.3</v>
      </c>
      <c r="BI83" s="18" t="n">
        <v>28.65</v>
      </c>
      <c r="BJ83" s="6" t="n">
        <v>16.7</v>
      </c>
      <c r="BL83" s="20" t="n">
        <v>28.5</v>
      </c>
      <c r="BM83" s="1" t="n">
        <v>1933</v>
      </c>
      <c r="BN83" s="11" t="n">
        <v>21.5761904761905</v>
      </c>
      <c r="BO83" s="15" t="n">
        <v>21.6139285714286</v>
      </c>
      <c r="BP83" s="16" t="n">
        <v>21.74375</v>
      </c>
      <c r="BQ83" s="11" t="n">
        <v>21.7667759208384</v>
      </c>
      <c r="BR83" s="24" t="n">
        <v>21.4576555463055</v>
      </c>
      <c r="BS83" s="3" t="n">
        <v>37.2</v>
      </c>
      <c r="BT83" s="18" t="n">
        <v>21.25</v>
      </c>
      <c r="BU83" s="6" t="n">
        <v>12.3</v>
      </c>
      <c r="BV83" s="20" t="n">
        <v>24.75</v>
      </c>
      <c r="BX83" s="1" t="n">
        <v>1933</v>
      </c>
      <c r="BY83" s="11" t="n">
        <v>25.9666666666667</v>
      </c>
      <c r="BZ83" s="15" t="n">
        <v>25.640462962963</v>
      </c>
      <c r="CA83" s="16" t="n">
        <v>25.5839467592593</v>
      </c>
      <c r="CB83" s="11" t="n">
        <v>25.5937736742424</v>
      </c>
      <c r="CC83" s="17" t="n">
        <v>25.5201998818467</v>
      </c>
      <c r="CD83" s="3" t="n">
        <v>43.5</v>
      </c>
      <c r="CE83" s="18" t="n">
        <v>26.05</v>
      </c>
      <c r="CF83" s="6" t="n">
        <v>13.85</v>
      </c>
      <c r="CG83" s="20" t="n">
        <v>28.675</v>
      </c>
      <c r="CH83" s="6"/>
      <c r="CI83" s="2"/>
      <c r="CJ83" s="1" t="n">
        <v>1933</v>
      </c>
      <c r="CK83" s="11" t="n">
        <v>15.7738095238095</v>
      </c>
      <c r="CL83" s="15" t="n">
        <v>15.8957142857143</v>
      </c>
      <c r="CM83" s="16" t="n">
        <v>15.970119047619</v>
      </c>
      <c r="CN83" s="11" t="n">
        <v>16.3371577380952</v>
      </c>
      <c r="CO83" s="17" t="n">
        <v>16.6901941137566</v>
      </c>
      <c r="CP83" s="16" t="n">
        <v>23.7</v>
      </c>
      <c r="CQ83" s="18" t="n">
        <v>15.55</v>
      </c>
      <c r="CR83" s="25" t="n">
        <v>10.6</v>
      </c>
      <c r="CS83" s="20" t="n">
        <v>17.15</v>
      </c>
      <c r="CT83" s="15"/>
      <c r="CU83" s="15"/>
      <c r="CV83" s="1" t="n">
        <v>1933</v>
      </c>
      <c r="CW83" s="11" t="n">
        <v>29.76875</v>
      </c>
      <c r="CX83" s="15" t="n">
        <v>30.0470833333333</v>
      </c>
      <c r="CY83" s="16" t="n">
        <v>30.44625</v>
      </c>
      <c r="CZ83" s="11" t="n">
        <v>30.4198090277778</v>
      </c>
      <c r="DA83" s="17" t="n">
        <v>30.5055902777778</v>
      </c>
      <c r="DB83" s="16" t="n">
        <v>38.7</v>
      </c>
      <c r="DC83" s="18" t="n">
        <v>31.65</v>
      </c>
      <c r="DD83" s="11" t="n">
        <v>17.6</v>
      </c>
      <c r="DE83" s="20" t="n">
        <v>28.15</v>
      </c>
    </row>
    <row r="84" customFormat="false" ht="12.8" hidden="false" customHeight="false" outlineLevel="0" collapsed="false">
      <c r="A84" s="22"/>
      <c r="B84" s="11" t="n">
        <f aca="false">IF(Y$4=0,AD84*0.104/0.991+AQ84*0.03/0.991+BC84*0.225/0.991+BN84*0.128/0.991+BY84*0.329/0.991+CW84*0.175/0.991,AD84*0.104+AQ84*0.03+BC84*0.225+BN84*0.128+BY84*0.329+CK84*0.009+CW84*0.175)</f>
        <v>26.1976774114774</v>
      </c>
      <c r="C84" s="15" t="n">
        <f aca="false">AVERAGE(B80:B84)</f>
        <v>26.1281903352666</v>
      </c>
      <c r="D84" s="16" t="n">
        <f aca="false">AVERAGE(B75:B84)</f>
        <v>26.1913778105768</v>
      </c>
      <c r="E84" s="11" t="n">
        <f aca="false">AVERAGE(B65:B84)</f>
        <v>26.1618634506688</v>
      </c>
      <c r="F84" s="17" t="n">
        <f aca="false">AVERAGE(B35:B84)</f>
        <v>26.1851904054828</v>
      </c>
      <c r="G84" s="16" t="n">
        <f aca="false">IF(Y$4=0,MAX(AI84,AV84,BH84,BS84,CD84,DB84),MAX(AI84,AV84,BH84,BS84,CD84,CP84,DB84))</f>
        <v>43.2</v>
      </c>
      <c r="H84" s="18" t="n">
        <f aca="false">IF(Y$4=0,MEDIAN(AJ84,AW84,BI84,BT84,CE84,DC84),MEDIAN(AJ84,AW84,BI84,BT84,CE84,CQ84,DC84))</f>
        <v>22.5</v>
      </c>
      <c r="I84" s="19" t="n">
        <f aca="false">IF(Y$4=0,SUM(AJ84*0.104+AW84*0.03+BI84*0.225+BT84*0.329+CE84*0.009+DC84*0.175),SUM(AJ84*0.104+AW84*0.03+BI84*0.225+BT84*0.329+DC84*0.175))</f>
        <v>21.9457</v>
      </c>
      <c r="J84" s="11" t="n">
        <f aca="false">IF(Y$4=0,MAX(AK84,AX84,BJ84,BU84,CF84,DD84),MAX(AK84,AX84,BJ84,BU84,CF84,CR84,DD84))</f>
        <v>18.4</v>
      </c>
      <c r="K84" s="20" t="n">
        <f aca="false">(G84+J84)/2</f>
        <v>30.8</v>
      </c>
      <c r="AC84" s="1" t="n">
        <v>1934</v>
      </c>
      <c r="AD84" s="11" t="n">
        <v>22.7447999338624</v>
      </c>
      <c r="AE84" s="15" t="n">
        <v>22.9377595899471</v>
      </c>
      <c r="AF84" s="16" t="n">
        <v>23.0079243827161</v>
      </c>
      <c r="AG84" s="11" t="n">
        <v>23.0725245794858</v>
      </c>
      <c r="AH84" s="17" t="n">
        <v>23.4424354044833</v>
      </c>
      <c r="AI84" s="16" t="n">
        <v>36.7</v>
      </c>
      <c r="AJ84" s="18" t="n">
        <v>22.5</v>
      </c>
      <c r="AK84" s="6" t="n">
        <v>4.4</v>
      </c>
      <c r="AL84" s="6" t="n">
        <v>4.4</v>
      </c>
      <c r="AM84" s="20" t="n">
        <v>20.55</v>
      </c>
      <c r="AN84" s="15"/>
      <c r="AO84" s="15"/>
      <c r="AP84" s="1" t="n">
        <v>1934</v>
      </c>
      <c r="AQ84" s="11" t="n">
        <v>20.4424679487179</v>
      </c>
      <c r="AR84" s="15" t="n">
        <v>19.986891025641</v>
      </c>
      <c r="AS84" s="16" t="n">
        <v>20.0331468531469</v>
      </c>
      <c r="AT84" s="11" t="n">
        <v>20.003175990676</v>
      </c>
      <c r="AU84" s="17" t="n">
        <v>20.0426004237429</v>
      </c>
      <c r="AV84" s="3" t="n">
        <v>33.1</v>
      </c>
      <c r="AW84" s="21" t="n">
        <v>19.6</v>
      </c>
      <c r="AX84" s="6" t="n">
        <v>10.2</v>
      </c>
      <c r="AY84" s="6" t="n">
        <v>11.1</v>
      </c>
      <c r="AZ84" s="20" t="n">
        <v>21.65</v>
      </c>
      <c r="BA84" s="2"/>
      <c r="BB84" s="1" t="n">
        <v>1934</v>
      </c>
      <c r="BC84" s="11" t="n">
        <v>28.4508928571429</v>
      </c>
      <c r="BD84" s="15" t="n">
        <v>28.7088888888889</v>
      </c>
      <c r="BE84" s="16" t="n">
        <v>28.9197420634921</v>
      </c>
      <c r="BF84" s="11" t="n">
        <v>28.8738467866822</v>
      </c>
      <c r="BG84" s="24"/>
      <c r="BH84" s="3" t="n">
        <v>39.4</v>
      </c>
      <c r="BI84" s="18" t="n">
        <v>28.8</v>
      </c>
      <c r="BJ84" s="6" t="n">
        <v>17.8</v>
      </c>
      <c r="BL84" s="20" t="n">
        <v>28.6</v>
      </c>
      <c r="BM84" s="1" t="n">
        <v>1934</v>
      </c>
      <c r="BN84" s="11" t="n">
        <v>22.5511904761905</v>
      </c>
      <c r="BO84" s="15" t="n">
        <v>21.8785714285714</v>
      </c>
      <c r="BP84" s="16" t="n">
        <v>21.8888095238095</v>
      </c>
      <c r="BQ84" s="11" t="n">
        <v>21.7569627594628</v>
      </c>
      <c r="BR84" s="24" t="n">
        <v>21.4949571336071</v>
      </c>
      <c r="BS84" s="3" t="n">
        <v>37</v>
      </c>
      <c r="BT84" s="18" t="n">
        <v>21.3</v>
      </c>
      <c r="BU84" s="6" t="n">
        <v>13.3</v>
      </c>
      <c r="BV84" s="20" t="n">
        <v>25.15</v>
      </c>
      <c r="BX84" s="1" t="n">
        <v>1934</v>
      </c>
      <c r="BY84" s="11" t="n">
        <v>25.6365740740741</v>
      </c>
      <c r="BZ84" s="15" t="n">
        <v>25.73875</v>
      </c>
      <c r="CA84" s="16" t="n">
        <v>25.5807407407407</v>
      </c>
      <c r="CB84" s="11" t="n">
        <v>25.5693523779461</v>
      </c>
      <c r="CC84" s="17" t="n">
        <v>25.5708837442806</v>
      </c>
      <c r="CD84" s="3" t="n">
        <v>43.2</v>
      </c>
      <c r="CE84" s="18" t="n">
        <v>25.25</v>
      </c>
      <c r="CF84" s="6" t="n">
        <v>14.3</v>
      </c>
      <c r="CG84" s="20" t="n">
        <v>28.75</v>
      </c>
      <c r="CH84" s="6"/>
      <c r="CI84" s="2"/>
      <c r="CJ84" s="1" t="n">
        <v>1934</v>
      </c>
      <c r="CK84" s="11" t="n">
        <v>16.5738095238095</v>
      </c>
      <c r="CL84" s="15" t="n">
        <v>16.1028571428571</v>
      </c>
      <c r="CM84" s="16" t="n">
        <v>16.0647619047619</v>
      </c>
      <c r="CN84" s="11" t="n">
        <v>16.3064732142857</v>
      </c>
      <c r="CO84" s="17" t="n">
        <v>16.6906703042328</v>
      </c>
      <c r="CP84" s="16" t="n">
        <v>25.6</v>
      </c>
      <c r="CQ84" s="18" t="n">
        <v>16.1</v>
      </c>
      <c r="CR84" s="25" t="n">
        <v>10.5</v>
      </c>
      <c r="CS84" s="20" t="n">
        <v>18.05</v>
      </c>
      <c r="CT84" s="15"/>
      <c r="CU84" s="15"/>
      <c r="CV84" s="1" t="n">
        <v>1934</v>
      </c>
      <c r="CW84" s="11" t="n">
        <v>30.55625</v>
      </c>
      <c r="CX84" s="15" t="n">
        <v>30.115</v>
      </c>
      <c r="CY84" s="16" t="n">
        <v>30.446875</v>
      </c>
      <c r="CZ84" s="11" t="n">
        <v>30.4093923611111</v>
      </c>
      <c r="DA84" s="17" t="n">
        <v>30.4862152777778</v>
      </c>
      <c r="DB84" s="16" t="n">
        <v>39.4</v>
      </c>
      <c r="DC84" s="18" t="n">
        <v>31.6</v>
      </c>
      <c r="DD84" s="11" t="n">
        <v>18.4</v>
      </c>
      <c r="DE84" s="20" t="n">
        <v>28.9</v>
      </c>
    </row>
    <row r="85" customFormat="false" ht="12.8" hidden="false" customHeight="false" outlineLevel="0" collapsed="false">
      <c r="A85" s="22" t="n">
        <f aca="false">A80+5</f>
        <v>1935</v>
      </c>
      <c r="B85" s="11" t="n">
        <f aca="false">IF(Y$4=0,AD85*0.104/0.991+AQ85*0.03/0.991+BC85*0.225/0.991+BN85*0.128/0.991+BY85*0.329/0.991+CW85*0.175/0.991,AD85*0.104+AQ85*0.03+BC85*0.225+BN85*0.128+BY85*0.329+CK85*0.009+CW85*0.175)</f>
        <v>26.1754283482721</v>
      </c>
      <c r="C85" s="15" t="n">
        <f aca="false">AVERAGE(B81:B85)</f>
        <v>26.0991781386206</v>
      </c>
      <c r="D85" s="16" t="n">
        <f aca="false">AVERAGE(B76:B85)</f>
        <v>26.2125136974831</v>
      </c>
      <c r="E85" s="11" t="n">
        <f aca="false">AVERAGE(B66:B85)</f>
        <v>26.1332939407472</v>
      </c>
      <c r="F85" s="17" t="n">
        <f aca="false">AVERAGE(B36:B85)</f>
        <v>26.210949108649</v>
      </c>
      <c r="G85" s="16" t="n">
        <f aca="false">IF(Y$4=0,MAX(AI85,AV85,BH85,BS85,CD85,DB85),MAX(AI85,AV85,BH85,BS85,CD85,CP85,DB85))</f>
        <v>43.4</v>
      </c>
      <c r="H85" s="18" t="n">
        <f aca="false">IF(Y$4=0,MEDIAN(AJ85,AW85,BI85,BT85,CE85,DC85),MEDIAN(AJ85,AW85,BI85,BT85,CE85,CQ85,DC85))</f>
        <v>22.5</v>
      </c>
      <c r="I85" s="19" t="n">
        <f aca="false">IF(Y$4=0,SUM(AJ85*0.104+AW85*0.03+BI85*0.225+BT85*0.329+CE85*0.009+DC85*0.175),SUM(AJ85*0.104+AW85*0.03+BI85*0.225+BT85*0.329+DC85*0.175))</f>
        <v>21.98485</v>
      </c>
      <c r="J85" s="11" t="n">
        <f aca="false">IF(Y$4=0,MAX(AK85,AX85,BJ85,BU85,CF85,DD85),MAX(AK85,AX85,BJ85,BU85,CF85,CR85,DD85))</f>
        <v>17.9</v>
      </c>
      <c r="K85" s="20" t="n">
        <f aca="false">(G85+J85)/2</f>
        <v>30.65</v>
      </c>
      <c r="AC85" s="1" t="n">
        <v>1935</v>
      </c>
      <c r="AD85" s="11" t="n">
        <v>22.8723048941799</v>
      </c>
      <c r="AE85" s="15" t="n">
        <v>22.871605489418</v>
      </c>
      <c r="AF85" s="16" t="n">
        <v>23.032214781746</v>
      </c>
      <c r="AG85" s="11" t="n">
        <v>23.0251710741948</v>
      </c>
      <c r="AH85" s="17" t="n">
        <v>23.4065562708854</v>
      </c>
      <c r="AI85" s="16" t="n">
        <v>37.5</v>
      </c>
      <c r="AJ85" s="18" t="n">
        <v>22.5</v>
      </c>
      <c r="AK85" s="6" t="n">
        <v>4.2</v>
      </c>
      <c r="AL85" s="6" t="n">
        <v>4.2</v>
      </c>
      <c r="AM85" s="20" t="n">
        <v>20.85</v>
      </c>
      <c r="AN85" s="15"/>
      <c r="AO85" s="15"/>
      <c r="AP85" s="1" t="n">
        <v>1935</v>
      </c>
      <c r="AQ85" s="11" t="n">
        <v>19.7856351981352</v>
      </c>
      <c r="AR85" s="15" t="n">
        <v>19.822736013986</v>
      </c>
      <c r="AS85" s="16" t="n">
        <v>20.023361013986</v>
      </c>
      <c r="AT85" s="11" t="n">
        <v>19.9989481351981</v>
      </c>
      <c r="AU85" s="17" t="n">
        <v>20.0463686832612</v>
      </c>
      <c r="AV85" s="3" t="n">
        <v>31.8</v>
      </c>
      <c r="AW85" s="21" t="n">
        <v>19</v>
      </c>
      <c r="AX85" s="6" t="n">
        <v>10</v>
      </c>
      <c r="AY85" s="6" t="n">
        <v>10</v>
      </c>
      <c r="AZ85" s="20" t="n">
        <v>20.9</v>
      </c>
      <c r="BA85" s="2"/>
      <c r="BB85" s="1" t="n">
        <v>1935</v>
      </c>
      <c r="BC85" s="11" t="n">
        <v>29.2394841269841</v>
      </c>
      <c r="BD85" s="15" t="n">
        <v>28.8823412698413</v>
      </c>
      <c r="BE85" s="16" t="n">
        <v>28.9742857142857</v>
      </c>
      <c r="BF85" s="11" t="n">
        <v>28.826075058072</v>
      </c>
      <c r="BG85" s="24"/>
      <c r="BH85" s="3" t="n">
        <v>40.1</v>
      </c>
      <c r="BI85" s="18" t="n">
        <v>29.25</v>
      </c>
      <c r="BJ85" s="6" t="n">
        <v>17.7</v>
      </c>
      <c r="BL85" s="20" t="n">
        <v>28.9</v>
      </c>
      <c r="BM85" s="1" t="n">
        <v>1935</v>
      </c>
      <c r="BN85" s="11" t="n">
        <v>21.6619047619048</v>
      </c>
      <c r="BO85" s="15" t="n">
        <v>21.6807142857143</v>
      </c>
      <c r="BP85" s="16" t="n">
        <v>21.8703571428571</v>
      </c>
      <c r="BQ85" s="11" t="n">
        <v>21.7662438949939</v>
      </c>
      <c r="BR85" s="24" t="n">
        <v>21.5151285621786</v>
      </c>
      <c r="BS85" s="3" t="n">
        <v>34.6</v>
      </c>
      <c r="BT85" s="18" t="n">
        <v>20.9</v>
      </c>
      <c r="BU85" s="6" t="n">
        <v>12.4</v>
      </c>
      <c r="BV85" s="20" t="n">
        <v>23.5</v>
      </c>
      <c r="BX85" s="1" t="n">
        <v>1935</v>
      </c>
      <c r="BY85" s="11" t="n">
        <v>25.4083333333333</v>
      </c>
      <c r="BZ85" s="15" t="n">
        <v>25.6076388888889</v>
      </c>
      <c r="CA85" s="16" t="n">
        <v>25.5933333333333</v>
      </c>
      <c r="CB85" s="11" t="n">
        <v>25.5479403409091</v>
      </c>
      <c r="CC85" s="17" t="n">
        <v>25.6009763368732</v>
      </c>
      <c r="CD85" s="3" t="n">
        <v>43.4</v>
      </c>
      <c r="CE85" s="18" t="n">
        <v>25.2</v>
      </c>
      <c r="CF85" s="6" t="n">
        <v>13</v>
      </c>
      <c r="CG85" s="20" t="n">
        <v>28.2</v>
      </c>
      <c r="CH85" s="6"/>
      <c r="CI85" s="2"/>
      <c r="CJ85" s="1" t="n">
        <v>1935</v>
      </c>
      <c r="CK85" s="11" t="n">
        <v>16.0940476190476</v>
      </c>
      <c r="CL85" s="15" t="n">
        <v>16.027380952381</v>
      </c>
      <c r="CM85" s="16" t="n">
        <v>16.0851190476191</v>
      </c>
      <c r="CN85" s="11" t="n">
        <v>16.2942311507936</v>
      </c>
      <c r="CO85" s="17" t="n">
        <v>16.6681345899471</v>
      </c>
      <c r="CP85" s="16" t="n">
        <v>23.9</v>
      </c>
      <c r="CQ85" s="18" t="n">
        <v>15.95</v>
      </c>
      <c r="CR85" s="25" t="n">
        <v>11.3</v>
      </c>
      <c r="CS85" s="20" t="n">
        <v>17.6</v>
      </c>
      <c r="CT85" s="15"/>
      <c r="CU85" s="15"/>
      <c r="CV85" s="1" t="n">
        <v>1935</v>
      </c>
      <c r="CW85" s="11" t="n">
        <v>30.55625</v>
      </c>
      <c r="CX85" s="15" t="n">
        <v>30.18875</v>
      </c>
      <c r="CY85" s="16" t="n">
        <v>30.4735416666667</v>
      </c>
      <c r="CZ85" s="11" t="n">
        <v>30.3705208333333</v>
      </c>
      <c r="DA85" s="17" t="n">
        <v>30.4720069444444</v>
      </c>
      <c r="DB85" s="16" t="n">
        <v>39.6</v>
      </c>
      <c r="DC85" s="18" t="n">
        <v>32.1</v>
      </c>
      <c r="DD85" s="11" t="n">
        <v>17.9</v>
      </c>
      <c r="DE85" s="20" t="n">
        <v>28.75</v>
      </c>
    </row>
    <row r="86" customFormat="false" ht="12.8" hidden="false" customHeight="false" outlineLevel="0" collapsed="false">
      <c r="A86" s="22"/>
      <c r="B86" s="11" t="n">
        <f aca="false">IF(Y$4=0,AD86*0.104/0.991+AQ86*0.03/0.991+BC86*0.225/0.991+BN86*0.128/0.991+BY86*0.329/0.991+CW86*0.175/0.991,AD86*0.104+AQ86*0.03+BC86*0.225+BN86*0.128+BY86*0.329+CK86*0.009+CW86*0.175)</f>
        <v>26.444344037444</v>
      </c>
      <c r="C86" s="15" t="n">
        <f aca="false">AVERAGE(B82:B86)</f>
        <v>26.2006356370944</v>
      </c>
      <c r="D86" s="16" t="n">
        <f aca="false">AVERAGE(B77:B86)</f>
        <v>26.2063498889768</v>
      </c>
      <c r="E86" s="11" t="n">
        <f aca="false">AVERAGE(B67:B86)</f>
        <v>26.1617867835968</v>
      </c>
      <c r="F86" s="17" t="n">
        <f aca="false">AVERAGE(B37:B86)</f>
        <v>26.2402309223215</v>
      </c>
      <c r="G86" s="16" t="n">
        <f aca="false">IF(Y$4=0,MAX(AI86,AV86,BH86,BS86,CD86,DB86),MAX(AI86,AV86,BH86,BS86,CD86,CP86,DB86))</f>
        <v>43.5</v>
      </c>
      <c r="H86" s="18" t="n">
        <f aca="false">IF(Y$4=0,MEDIAN(AJ86,AW86,BI86,BT86,CE86,DC86),MEDIAN(AJ86,AW86,BI86,BT86,CE86,CQ86,DC86))</f>
        <v>23.1</v>
      </c>
      <c r="I86" s="19" t="n">
        <f aca="false">IF(Y$4=0,SUM(AJ86*0.104+AW86*0.03+BI86*0.225+BT86*0.329+CE86*0.009+DC86*0.175),SUM(AJ86*0.104+AW86*0.03+BI86*0.225+BT86*0.329+DC86*0.175))</f>
        <v>22.11315</v>
      </c>
      <c r="J86" s="11" t="n">
        <f aca="false">IF(Y$4=0,MAX(AK86,AX86,BJ86,BU86,CF86,DD86),MAX(AK86,AX86,BJ86,BU86,CF86,CR86,DD86))</f>
        <v>18</v>
      </c>
      <c r="K86" s="20" t="n">
        <f aca="false">(G86+J86)/2</f>
        <v>30.75</v>
      </c>
      <c r="AC86" s="1" t="n">
        <v>1936</v>
      </c>
      <c r="AD86" s="11" t="n">
        <v>22.9491071428571</v>
      </c>
      <c r="AE86" s="15" t="n">
        <v>22.9450181878307</v>
      </c>
      <c r="AF86" s="16" t="n">
        <v>22.997171792328</v>
      </c>
      <c r="AG86" s="11" t="n">
        <v>23.0420914519137</v>
      </c>
      <c r="AH86" s="17" t="n">
        <v>23.3795615618907</v>
      </c>
      <c r="AI86" s="16" t="n">
        <v>37.1</v>
      </c>
      <c r="AJ86" s="18" t="n">
        <v>23.1</v>
      </c>
      <c r="AK86" s="6" t="n">
        <v>3.6</v>
      </c>
      <c r="AL86" s="6" t="n">
        <v>3.9</v>
      </c>
      <c r="AM86" s="20" t="n">
        <v>20.35</v>
      </c>
      <c r="AN86" s="15"/>
      <c r="AO86" s="15"/>
      <c r="AP86" s="1" t="n">
        <v>1936</v>
      </c>
      <c r="AQ86" s="11" t="n">
        <v>19.9782051282051</v>
      </c>
      <c r="AR86" s="15" t="n">
        <v>19.9461334498835</v>
      </c>
      <c r="AS86" s="16" t="n">
        <v>19.9913738344988</v>
      </c>
      <c r="AT86" s="11" t="n">
        <v>20.0231869172494</v>
      </c>
      <c r="AU86" s="17" t="n">
        <v>20.0624804048729</v>
      </c>
      <c r="AV86" s="3" t="n">
        <v>32.1</v>
      </c>
      <c r="AW86" s="21" t="n">
        <v>19.4</v>
      </c>
      <c r="AX86" s="6" t="n">
        <v>9.4</v>
      </c>
      <c r="AY86" s="6" t="n">
        <v>9.6</v>
      </c>
      <c r="AZ86" s="20" t="n">
        <v>20.75</v>
      </c>
      <c r="BA86" s="2"/>
      <c r="BB86" s="1" t="n">
        <v>1936</v>
      </c>
      <c r="BC86" s="11" t="n">
        <v>28.9122023809524</v>
      </c>
      <c r="BD86" s="15" t="n">
        <v>28.8275992063492</v>
      </c>
      <c r="BE86" s="16" t="n">
        <v>28.8718452380952</v>
      </c>
      <c r="BF86" s="11" t="n">
        <v>28.8407959494774</v>
      </c>
      <c r="BG86" s="24" t="n">
        <v>29.032372194331</v>
      </c>
      <c r="BH86" s="3" t="n">
        <v>39</v>
      </c>
      <c r="BI86" s="18" t="n">
        <v>28.9</v>
      </c>
      <c r="BJ86" s="6" t="n">
        <v>17.3</v>
      </c>
      <c r="BL86" s="20" t="n">
        <v>28.15</v>
      </c>
      <c r="BM86" s="1" t="n">
        <v>1936</v>
      </c>
      <c r="BN86" s="11" t="n">
        <v>21.7565476190476</v>
      </c>
      <c r="BO86" s="15" t="n">
        <v>21.7828571428571</v>
      </c>
      <c r="BP86" s="16" t="n">
        <v>21.8357738095238</v>
      </c>
      <c r="BQ86" s="11" t="n">
        <v>21.8066781135531</v>
      </c>
      <c r="BR86" s="24" t="n">
        <v>21.5309928478928</v>
      </c>
      <c r="BS86" s="3" t="n">
        <v>35.7</v>
      </c>
      <c r="BT86" s="18" t="n">
        <v>21.25</v>
      </c>
      <c r="BU86" s="6" t="n">
        <v>12.2</v>
      </c>
      <c r="BV86" s="20" t="n">
        <v>23.95</v>
      </c>
      <c r="BX86" s="1" t="n">
        <v>1936</v>
      </c>
      <c r="BY86" s="11" t="n">
        <v>26.168287037037</v>
      </c>
      <c r="BZ86" s="15" t="n">
        <v>25.7804166666667</v>
      </c>
      <c r="CA86" s="16" t="n">
        <v>25.6729861111111</v>
      </c>
      <c r="CB86" s="11" t="n">
        <v>25.5821070075757</v>
      </c>
      <c r="CC86" s="17" t="n">
        <v>25.6434994850213</v>
      </c>
      <c r="CD86" s="3" t="n">
        <v>43.5</v>
      </c>
      <c r="CE86" s="18" t="n">
        <v>26.15</v>
      </c>
      <c r="CF86" s="6" t="n">
        <v>13.8</v>
      </c>
      <c r="CG86" s="20" t="n">
        <v>28.65</v>
      </c>
      <c r="CH86" s="6"/>
      <c r="CI86" s="2"/>
      <c r="CJ86" s="1" t="n">
        <v>1936</v>
      </c>
      <c r="CK86" s="11" t="n">
        <v>16.1404761904762</v>
      </c>
      <c r="CL86" s="15" t="n">
        <v>16.1190476190476</v>
      </c>
      <c r="CM86" s="16" t="n">
        <v>16.062380952381</v>
      </c>
      <c r="CN86" s="11" t="n">
        <v>16.2834771825397</v>
      </c>
      <c r="CO86" s="17" t="n">
        <v>16.6471941137566</v>
      </c>
      <c r="CP86" s="16" t="n">
        <v>25.6</v>
      </c>
      <c r="CQ86" s="18" t="n">
        <v>15.45</v>
      </c>
      <c r="CR86" s="25" t="n">
        <v>10.7</v>
      </c>
      <c r="CS86" s="20" t="n">
        <v>18.15</v>
      </c>
      <c r="CT86" s="15"/>
      <c r="CU86" s="15"/>
      <c r="CV86" s="1" t="n">
        <v>1936</v>
      </c>
      <c r="CW86" s="11" t="n">
        <v>30.9347222222222</v>
      </c>
      <c r="CX86" s="15" t="n">
        <v>30.3698611111111</v>
      </c>
      <c r="CY86" s="16" t="n">
        <v>30.4730555555556</v>
      </c>
      <c r="CZ86" s="11" t="n">
        <v>30.4069444444444</v>
      </c>
      <c r="DA86" s="17" t="n">
        <v>30.4610347222222</v>
      </c>
      <c r="DB86" s="16" t="n">
        <v>39.8</v>
      </c>
      <c r="DC86" s="18" t="n">
        <v>32.2</v>
      </c>
      <c r="DD86" s="11" t="n">
        <v>18</v>
      </c>
      <c r="DE86" s="20" t="n">
        <v>28.9</v>
      </c>
    </row>
    <row r="87" customFormat="false" ht="12.8" hidden="false" customHeight="false" outlineLevel="0" collapsed="false">
      <c r="A87" s="22"/>
      <c r="B87" s="11" t="n">
        <f aca="false">IF(Y$4=0,AD87*0.104/0.991+AQ87*0.03/0.991+BC87*0.225/0.991+BN87*0.128/0.991+BY87*0.329/0.991+CW87*0.175/0.991,AD87*0.104+AQ87*0.03+BC87*0.225+BN87*0.128+BY87*0.329+CK87*0.009+CW87*0.175)</f>
        <v>26.3533266776048</v>
      </c>
      <c r="C87" s="15" t="n">
        <f aca="false">AVERAGE(B83:B87)</f>
        <v>26.2444597043003</v>
      </c>
      <c r="D87" s="16" t="n">
        <f aca="false">AVERAGE(B78:B87)</f>
        <v>26.219351017767</v>
      </c>
      <c r="E87" s="11" t="n">
        <f aca="false">AVERAGE(B68:B87)</f>
        <v>26.2188661108313</v>
      </c>
      <c r="F87" s="17" t="n">
        <f aca="false">AVERAGE(B38:B87)</f>
        <v>26.2706791203215</v>
      </c>
      <c r="G87" s="16" t="n">
        <f aca="false">IF(Y$4=0,MAX(AI87,AV87,BH87,BS87,CD87,DB87),MAX(AI87,AV87,BH87,BS87,CD87,CP87,DB87))</f>
        <v>41.8</v>
      </c>
      <c r="H87" s="18" t="n">
        <f aca="false">IF(Y$4=0,MEDIAN(AJ87,AW87,BI87,BT87,CE87,DC87),MEDIAN(AJ87,AW87,BI87,BT87,CE87,CQ87,DC87))</f>
        <v>22.9</v>
      </c>
      <c r="I87" s="19" t="n">
        <f aca="false">IF(Y$4=0,SUM(AJ87*0.104+AW87*0.03+BI87*0.225+BT87*0.329+CE87*0.009+DC87*0.175),SUM(AJ87*0.104+AW87*0.03+BI87*0.225+BT87*0.329+DC87*0.175))</f>
        <v>22.18695</v>
      </c>
      <c r="J87" s="11" t="n">
        <f aca="false">IF(Y$4=0,MAX(AK87,AX87,BJ87,BU87,CF87,DD87),MAX(AK87,AX87,BJ87,BU87,CF87,CR87,DD87))</f>
        <v>17.8</v>
      </c>
      <c r="K87" s="20" t="n">
        <f aca="false">(G87+J87)/2</f>
        <v>29.8</v>
      </c>
      <c r="AC87" s="1" t="n">
        <v>1937</v>
      </c>
      <c r="AD87" s="11" t="n">
        <v>23.175958994709</v>
      </c>
      <c r="AE87" s="15" t="n">
        <v>22.9382556216931</v>
      </c>
      <c r="AF87" s="16" t="n">
        <v>23.0148834325397</v>
      </c>
      <c r="AG87" s="11" t="n">
        <v>23.0908611094681</v>
      </c>
      <c r="AH87" s="17" t="n">
        <v>23.374666389933</v>
      </c>
      <c r="AI87" s="16" t="n">
        <v>38.4</v>
      </c>
      <c r="AJ87" s="18" t="n">
        <v>22.9</v>
      </c>
      <c r="AK87" s="6" t="n">
        <v>2.6</v>
      </c>
      <c r="AL87" s="6" t="n">
        <v>2.6</v>
      </c>
      <c r="AM87" s="20" t="n">
        <v>20.5</v>
      </c>
      <c r="AN87" s="15"/>
      <c r="AO87" s="15"/>
      <c r="AP87" s="1" t="n">
        <v>1937</v>
      </c>
      <c r="AQ87" s="11" t="n">
        <v>20.3538461538462</v>
      </c>
      <c r="AR87" s="15" t="n">
        <v>20.1001719114219</v>
      </c>
      <c r="AS87" s="16" t="n">
        <v>19.9973674242424</v>
      </c>
      <c r="AT87" s="11" t="n">
        <v>20.0770811480187</v>
      </c>
      <c r="AU87" s="17" t="n">
        <v>20.0971763755689</v>
      </c>
      <c r="AV87" s="3" t="n">
        <v>32.6</v>
      </c>
      <c r="AW87" s="21" t="n">
        <v>19.2</v>
      </c>
      <c r="AX87" s="6" t="n">
        <v>9.8</v>
      </c>
      <c r="AY87" s="6" t="n">
        <v>10.1</v>
      </c>
      <c r="AZ87" s="20" t="n">
        <v>21.2</v>
      </c>
      <c r="BA87" s="2"/>
      <c r="BB87" s="1" t="n">
        <v>1937</v>
      </c>
      <c r="BC87" s="11" t="n">
        <v>28.9832837301587</v>
      </c>
      <c r="BD87" s="15" t="n">
        <v>28.8152281746032</v>
      </c>
      <c r="BE87" s="16" t="n">
        <v>28.8895188492064</v>
      </c>
      <c r="BF87" s="11" t="n">
        <v>28.898745705091</v>
      </c>
      <c r="BG87" s="24" t="n">
        <v>29.1217045356009</v>
      </c>
      <c r="BH87" s="3" t="n">
        <v>39.6</v>
      </c>
      <c r="BI87" s="18" t="n">
        <v>29.05</v>
      </c>
      <c r="BJ87" s="6" t="n">
        <v>17.8</v>
      </c>
      <c r="BL87" s="20" t="n">
        <v>28.7</v>
      </c>
      <c r="BM87" s="1" t="n">
        <v>1937</v>
      </c>
      <c r="BN87" s="11" t="n">
        <v>21.8904761904762</v>
      </c>
      <c r="BO87" s="15" t="n">
        <v>21.8872619047619</v>
      </c>
      <c r="BP87" s="16" t="n">
        <v>21.8179761904762</v>
      </c>
      <c r="BQ87" s="11" t="n">
        <v>21.8653685897436</v>
      </c>
      <c r="BR87" s="24" t="n">
        <v>21.5516079272579</v>
      </c>
      <c r="BS87" s="3" t="n">
        <v>34.4</v>
      </c>
      <c r="BT87" s="18" t="n">
        <v>21.4</v>
      </c>
      <c r="BU87" s="6" t="n">
        <v>12.1</v>
      </c>
      <c r="BV87" s="20" t="n">
        <v>23.25</v>
      </c>
      <c r="BX87" s="1" t="n">
        <v>1937</v>
      </c>
      <c r="BY87" s="11" t="n">
        <v>25.8930555555556</v>
      </c>
      <c r="BZ87" s="15" t="n">
        <v>25.8145833333333</v>
      </c>
      <c r="CA87" s="16" t="n">
        <v>25.7154166666667</v>
      </c>
      <c r="CB87" s="11" t="n">
        <v>25.6539472853535</v>
      </c>
      <c r="CC87" s="17" t="n">
        <v>25.6734939294658</v>
      </c>
      <c r="CD87" s="3" t="n">
        <v>41.8</v>
      </c>
      <c r="CE87" s="18" t="n">
        <v>25.8</v>
      </c>
      <c r="CF87" s="6" t="n">
        <v>14.4</v>
      </c>
      <c r="CG87" s="20" t="n">
        <v>28.1</v>
      </c>
      <c r="CH87" s="6"/>
      <c r="CI87" s="2"/>
      <c r="CJ87" s="1" t="n">
        <v>1937</v>
      </c>
      <c r="CK87" s="11" t="n">
        <v>16.2976190476191</v>
      </c>
      <c r="CL87" s="15" t="n">
        <v>16.1759523809524</v>
      </c>
      <c r="CM87" s="16" t="n">
        <v>16.1096428571429</v>
      </c>
      <c r="CN87" s="11" t="n">
        <v>16.2740178571429</v>
      </c>
      <c r="CO87" s="17" t="n">
        <v>16.616396494709</v>
      </c>
      <c r="CP87" s="16" t="n">
        <v>24.1</v>
      </c>
      <c r="CQ87" s="18" t="n">
        <v>16.5</v>
      </c>
      <c r="CR87" s="25" t="n">
        <v>9.4</v>
      </c>
      <c r="CS87" s="20" t="n">
        <v>16.75</v>
      </c>
      <c r="CT87" s="15"/>
      <c r="CU87" s="15"/>
      <c r="CV87" s="1" t="n">
        <v>1937</v>
      </c>
      <c r="CW87" s="11" t="n">
        <v>30.5354166666667</v>
      </c>
      <c r="CX87" s="15" t="n">
        <v>30.4702777777778</v>
      </c>
      <c r="CY87" s="16" t="n">
        <v>30.4438888888889</v>
      </c>
      <c r="CZ87" s="11" t="n">
        <v>30.4428819444445</v>
      </c>
      <c r="DA87" s="17" t="n">
        <v>30.4553263888889</v>
      </c>
      <c r="DB87" s="16" t="n">
        <v>39</v>
      </c>
      <c r="DC87" s="18" t="n">
        <v>32.3</v>
      </c>
      <c r="DD87" s="11" t="n">
        <v>17.5</v>
      </c>
      <c r="DE87" s="20" t="n">
        <v>28.25</v>
      </c>
    </row>
    <row r="88" customFormat="false" ht="12.8" hidden="false" customHeight="false" outlineLevel="0" collapsed="false">
      <c r="A88" s="22"/>
      <c r="B88" s="11" t="n">
        <f aca="false">IF(Y$4=0,AD88*0.104/0.991+AQ88*0.03/0.991+BC88*0.225/0.991+BN88*0.128/0.991+BY88*0.329/0.991+CW88*0.175/0.991,AD88*0.104+AQ88*0.03+BC88*0.225+BN88*0.128+BY88*0.329+CK88*0.009+CW88*0.175)</f>
        <v>26.5883630521099</v>
      </c>
      <c r="C88" s="15" t="n">
        <f aca="false">AVERAGE(B84:B88)</f>
        <v>26.3518279053817</v>
      </c>
      <c r="D88" s="16" t="n">
        <f aca="false">AVERAGE(B79:B88)</f>
        <v>26.2108890470641</v>
      </c>
      <c r="E88" s="11" t="n">
        <f aca="false">AVERAGE(B69:B88)</f>
        <v>26.2381173222906</v>
      </c>
      <c r="F88" s="17" t="n">
        <f aca="false">AVERAGE(B39:B88)</f>
        <v>26.2626675362559</v>
      </c>
      <c r="G88" s="16" t="n">
        <f aca="false">IF(Y$4=0,MAX(AI88,AV88,BH88,BS88,CD88,DB88),MAX(AI88,AV88,BH88,BS88,CD88,CP88,DB88))</f>
        <v>42.8</v>
      </c>
      <c r="H88" s="18" t="n">
        <f aca="false">IF(Y$4=0,MEDIAN(AJ88,AW88,BI88,BT88,CE88,DC88),MEDIAN(AJ88,AW88,BI88,BT88,CE88,CQ88,DC88))</f>
        <v>24.4</v>
      </c>
      <c r="I88" s="19" t="n">
        <f aca="false">IF(Y$4=0,SUM(AJ88*0.104+AW88*0.03+BI88*0.225+BT88*0.329+CE88*0.009+DC88*0.175),SUM(AJ88*0.104+AW88*0.03+BI88*0.225+BT88*0.329+DC88*0.175))</f>
        <v>22.87225</v>
      </c>
      <c r="J88" s="11" t="n">
        <f aca="false">IF(Y$4=0,MAX(AK88,AX88,BJ88,BU88,CF88,DD88),MAX(AK88,AX88,BJ88,BU88,CF88,CR88,DD88))</f>
        <v>18.2</v>
      </c>
      <c r="K88" s="20" t="n">
        <f aca="false">(G88+J88)/2</f>
        <v>30.5</v>
      </c>
      <c r="AC88" s="1" t="n">
        <v>1938</v>
      </c>
      <c r="AD88" s="11" t="n">
        <v>23.8943121693122</v>
      </c>
      <c r="AE88" s="15" t="n">
        <v>23.1272966269841</v>
      </c>
      <c r="AF88" s="16" t="n">
        <v>23.0523338293651</v>
      </c>
      <c r="AG88" s="11" t="n">
        <v>23.134869413407</v>
      </c>
      <c r="AH88" s="17" t="n">
        <v>23.3551781155724</v>
      </c>
      <c r="AI88" s="16" t="n">
        <v>39.5</v>
      </c>
      <c r="AJ88" s="18" t="n">
        <v>24.4</v>
      </c>
      <c r="AK88" s="6" t="n">
        <v>4.2</v>
      </c>
      <c r="AL88" s="6" t="n">
        <v>4.2</v>
      </c>
      <c r="AM88" s="20" t="n">
        <v>21.85</v>
      </c>
      <c r="AN88" s="15"/>
      <c r="AO88" s="15"/>
      <c r="AP88" s="1" t="n">
        <v>1938</v>
      </c>
      <c r="AQ88" s="11" t="n">
        <v>20.9653846153846</v>
      </c>
      <c r="AR88" s="15" t="n">
        <v>20.3051078088578</v>
      </c>
      <c r="AS88" s="16" t="n">
        <v>20.0572013403263</v>
      </c>
      <c r="AT88" s="11" t="n">
        <v>20.121976981352</v>
      </c>
      <c r="AU88" s="17" t="n">
        <v>20.1374602583528</v>
      </c>
      <c r="AV88" s="3" t="n">
        <v>32.1</v>
      </c>
      <c r="AW88" s="21" t="n">
        <v>20.8</v>
      </c>
      <c r="AX88" s="6" t="n">
        <v>9.8</v>
      </c>
      <c r="AY88" s="6" t="n">
        <v>9.8</v>
      </c>
      <c r="AZ88" s="20" t="n">
        <v>20.95</v>
      </c>
      <c r="BA88" s="2"/>
      <c r="BB88" s="1" t="n">
        <v>1938</v>
      </c>
      <c r="BC88" s="11" t="n">
        <v>29.2718253968254</v>
      </c>
      <c r="BD88" s="15" t="n">
        <v>28.9715376984127</v>
      </c>
      <c r="BE88" s="16" t="n">
        <v>28.8911656746032</v>
      </c>
      <c r="BF88" s="11" t="n">
        <v>28.9351469342818</v>
      </c>
      <c r="BG88" s="24" t="n">
        <v>29.1108228617192</v>
      </c>
      <c r="BH88" s="3" t="n">
        <v>41.2</v>
      </c>
      <c r="BI88" s="18" t="n">
        <v>29.8</v>
      </c>
      <c r="BJ88" s="6" t="n">
        <v>17.2</v>
      </c>
      <c r="BL88" s="20" t="n">
        <v>29.2</v>
      </c>
      <c r="BM88" s="1" t="n">
        <v>1938</v>
      </c>
      <c r="BN88" s="11" t="n">
        <v>22.1761904761905</v>
      </c>
      <c r="BO88" s="15" t="n">
        <v>22.0072619047619</v>
      </c>
      <c r="BP88" s="16" t="n">
        <v>21.8105952380952</v>
      </c>
      <c r="BQ88" s="11" t="n">
        <v>21.8824473443223</v>
      </c>
      <c r="BR88" s="24" t="n">
        <v>21.5610715515966</v>
      </c>
      <c r="BS88" s="3" t="n">
        <v>36.8</v>
      </c>
      <c r="BT88" s="18" t="n">
        <v>22.35</v>
      </c>
      <c r="BU88" s="6" t="n">
        <v>12.1</v>
      </c>
      <c r="BV88" s="20" t="n">
        <v>24.45</v>
      </c>
      <c r="BX88" s="1" t="n">
        <v>1938</v>
      </c>
      <c r="BY88" s="11" t="n">
        <v>25.8777356902357</v>
      </c>
      <c r="BZ88" s="15" t="n">
        <v>25.7967971380471</v>
      </c>
      <c r="CA88" s="16" t="n">
        <v>25.718630050505</v>
      </c>
      <c r="CB88" s="11" t="n">
        <v>25.6606118476431</v>
      </c>
      <c r="CC88" s="17" t="n">
        <v>25.6678516735735</v>
      </c>
      <c r="CD88" s="3" t="n">
        <v>42.8</v>
      </c>
      <c r="CE88" s="18" t="n">
        <v>25.5</v>
      </c>
      <c r="CF88" s="6" t="n">
        <v>13.8</v>
      </c>
      <c r="CG88" s="20" t="n">
        <v>28.3</v>
      </c>
      <c r="CH88" s="6"/>
      <c r="CI88" s="2"/>
      <c r="CJ88" s="1" t="n">
        <v>1938</v>
      </c>
      <c r="CK88" s="11" t="n">
        <v>16.5154761904762</v>
      </c>
      <c r="CL88" s="15" t="n">
        <v>16.3242857142857</v>
      </c>
      <c r="CM88" s="16" t="n">
        <v>16.11</v>
      </c>
      <c r="CN88" s="11" t="n">
        <v>16.2499305555556</v>
      </c>
      <c r="CO88" s="17" t="n">
        <v>16.5914560185185</v>
      </c>
      <c r="CP88" s="16" t="n">
        <v>23.8</v>
      </c>
      <c r="CQ88" s="18" t="n">
        <v>16.6</v>
      </c>
      <c r="CR88" s="25" t="n">
        <v>10.3</v>
      </c>
      <c r="CS88" s="20" t="n">
        <v>17.05</v>
      </c>
      <c r="CT88" s="15"/>
      <c r="CU88" s="15"/>
      <c r="CV88" s="1" t="n">
        <v>1938</v>
      </c>
      <c r="CW88" s="11" t="n">
        <v>30.784375</v>
      </c>
      <c r="CX88" s="15" t="n">
        <v>30.6734027777778</v>
      </c>
      <c r="CY88" s="16" t="n">
        <v>30.3602430555556</v>
      </c>
      <c r="CZ88" s="11" t="n">
        <v>30.4484548611111</v>
      </c>
      <c r="DA88" s="17" t="n">
        <v>30.4331805555556</v>
      </c>
      <c r="DB88" s="16" t="n">
        <v>41</v>
      </c>
      <c r="DC88" s="18" t="n">
        <v>32.3</v>
      </c>
      <c r="DD88" s="11" t="n">
        <v>18.2</v>
      </c>
      <c r="DE88" s="20" t="n">
        <v>29.6</v>
      </c>
    </row>
    <row r="89" customFormat="false" ht="12.8" hidden="false" customHeight="false" outlineLevel="0" collapsed="false">
      <c r="A89" s="22"/>
      <c r="B89" s="11" t="n">
        <f aca="false">IF(Y$4=0,AD89*0.104/0.991+AQ89*0.03/0.991+BC89*0.225/0.991+BN89*0.128/0.991+BY89*0.329/0.991+CW89*0.175/0.991,AD89*0.104+AQ89*0.03+BC89*0.225+BN89*0.128+BY89*0.329+CK89*0.009+CW89*0.175)</f>
        <v>25.8480408741721</v>
      </c>
      <c r="C89" s="15" t="n">
        <f aca="false">AVERAGE(B85:B89)</f>
        <v>26.2819005979206</v>
      </c>
      <c r="D89" s="16" t="n">
        <f aca="false">AVERAGE(B80:B89)</f>
        <v>26.2050454665936</v>
      </c>
      <c r="E89" s="11" t="n">
        <f aca="false">AVERAGE(B70:B89)</f>
        <v>26.2024911973312</v>
      </c>
      <c r="F89" s="17" t="n">
        <f aca="false">AVERAGE(B40:B89)</f>
        <v>26.2418269092047</v>
      </c>
      <c r="G89" s="16" t="n">
        <f aca="false">IF(Y$4=0,MAX(AI89,AV89,BH89,BS89,CD89,DB89),MAX(AI89,AV89,BH89,BS89,CD89,CP89,DB89))</f>
        <v>43.2</v>
      </c>
      <c r="H89" s="18" t="n">
        <f aca="false">IF(Y$4=0,MEDIAN(AJ89,AW89,BI89,BT89,CE89,DC89),MEDIAN(AJ89,AW89,BI89,BT89,CE89,CQ89,DC89))</f>
        <v>22.7</v>
      </c>
      <c r="I89" s="19" t="n">
        <f aca="false">IF(Y$4=0,SUM(AJ89*0.104+AW89*0.03+BI89*0.225+BT89*0.329+CE89*0.009+DC89*0.175),SUM(AJ89*0.104+AW89*0.03+BI89*0.225+BT89*0.329+DC89*0.175))</f>
        <v>21.71025</v>
      </c>
      <c r="J89" s="11" t="n">
        <f aca="false">IF(Y$4=0,MAX(AK89,AX89,BJ89,BU89,CF89,DD89),MAX(AK89,AX89,BJ89,BU89,CF89,CR89,DD89))</f>
        <v>16</v>
      </c>
      <c r="K89" s="20" t="n">
        <f aca="false">(G89+J89)/2</f>
        <v>29.6</v>
      </c>
      <c r="AC89" s="1" t="n">
        <v>1939</v>
      </c>
      <c r="AD89" s="11" t="n">
        <v>23.0296626984127</v>
      </c>
      <c r="AE89" s="15" t="n">
        <v>23.1842691798942</v>
      </c>
      <c r="AF89" s="16" t="n">
        <v>23.0610143849206</v>
      </c>
      <c r="AG89" s="11" t="n">
        <v>23.0616191807007</v>
      </c>
      <c r="AH89" s="17" t="n">
        <v>23.3315005362073</v>
      </c>
      <c r="AI89" s="16" t="n">
        <v>42.4</v>
      </c>
      <c r="AJ89" s="18" t="n">
        <v>22.7</v>
      </c>
      <c r="AK89" s="6" t="n">
        <v>2.9</v>
      </c>
      <c r="AL89" s="6" t="n">
        <v>3.3</v>
      </c>
      <c r="AM89" s="20" t="n">
        <v>22.65</v>
      </c>
      <c r="AN89" s="15"/>
      <c r="AO89" s="15"/>
      <c r="AP89" s="1" t="n">
        <v>1939</v>
      </c>
      <c r="AQ89" s="11" t="n">
        <v>20.0913024475525</v>
      </c>
      <c r="AR89" s="15" t="n">
        <v>20.2348747086247</v>
      </c>
      <c r="AS89" s="16" t="n">
        <v>20.1108828671329</v>
      </c>
      <c r="AT89" s="11" t="n">
        <v>20.079923513986</v>
      </c>
      <c r="AU89" s="17" t="n">
        <v>20.1422342239705</v>
      </c>
      <c r="AV89" s="3" t="n">
        <v>38.2</v>
      </c>
      <c r="AW89" s="21" t="n">
        <v>19.35</v>
      </c>
      <c r="AX89" s="6" t="n">
        <v>9.2</v>
      </c>
      <c r="AY89" s="6" t="n">
        <v>9.2</v>
      </c>
      <c r="AZ89" s="20" t="n">
        <v>23.7</v>
      </c>
      <c r="BA89" s="2"/>
      <c r="BB89" s="1" t="n">
        <v>1939</v>
      </c>
      <c r="BC89" s="11" t="n">
        <v>28.4089285714286</v>
      </c>
      <c r="BD89" s="15" t="n">
        <v>28.9631448412698</v>
      </c>
      <c r="BE89" s="16" t="n">
        <v>28.8360168650794</v>
      </c>
      <c r="BF89" s="11" t="n">
        <v>28.8906238506582</v>
      </c>
      <c r="BG89" s="24" t="n">
        <v>29.0734347664811</v>
      </c>
      <c r="BH89" s="3" t="n">
        <v>39.6</v>
      </c>
      <c r="BI89" s="18" t="n">
        <v>28.55</v>
      </c>
      <c r="BJ89" s="6" t="n">
        <v>16</v>
      </c>
      <c r="BL89" s="20" t="n">
        <v>27.8</v>
      </c>
      <c r="BM89" s="1" t="n">
        <v>1939</v>
      </c>
      <c r="BN89" s="11" t="n">
        <v>21.8636904761905</v>
      </c>
      <c r="BO89" s="15" t="n">
        <v>21.8697619047619</v>
      </c>
      <c r="BP89" s="16" t="n">
        <v>21.8741666666667</v>
      </c>
      <c r="BQ89" s="11" t="n">
        <v>21.8597344322344</v>
      </c>
      <c r="BR89" s="24" t="n">
        <v>21.5550596468346</v>
      </c>
      <c r="BS89" s="3" t="n">
        <v>38.9</v>
      </c>
      <c r="BT89" s="18" t="n">
        <v>21.3</v>
      </c>
      <c r="BU89" s="6" t="n">
        <v>12.1</v>
      </c>
      <c r="BV89" s="20" t="n">
        <v>25.5</v>
      </c>
      <c r="BX89" s="1" t="n">
        <v>1939</v>
      </c>
      <c r="BY89" s="11" t="n">
        <v>25.4660563973064</v>
      </c>
      <c r="BZ89" s="15" t="n">
        <v>25.7626936026936</v>
      </c>
      <c r="CA89" s="16" t="n">
        <v>25.7507218013468</v>
      </c>
      <c r="CB89" s="11" t="n">
        <v>25.6500489267677</v>
      </c>
      <c r="CC89" s="17" t="n">
        <v>25.6697334075803</v>
      </c>
      <c r="CD89" s="3" t="n">
        <v>43.2</v>
      </c>
      <c r="CE89" s="18" t="n">
        <v>24.9</v>
      </c>
      <c r="CF89" s="6" t="n">
        <v>13.6</v>
      </c>
      <c r="CG89" s="20" t="n">
        <v>28.4</v>
      </c>
      <c r="CH89" s="6"/>
      <c r="CI89" s="2"/>
      <c r="CJ89" s="1" t="n">
        <v>1939</v>
      </c>
      <c r="CK89" s="11" t="n">
        <v>16.3892857142857</v>
      </c>
      <c r="CL89" s="15" t="n">
        <v>16.287380952381</v>
      </c>
      <c r="CM89" s="16" t="n">
        <v>16.195119047619</v>
      </c>
      <c r="CN89" s="11" t="n">
        <v>16.2197420634921</v>
      </c>
      <c r="CO89" s="17" t="n">
        <v>16.5614083994709</v>
      </c>
      <c r="CP89" s="16" t="n">
        <v>26</v>
      </c>
      <c r="CQ89" s="18" t="n">
        <v>16.55</v>
      </c>
      <c r="CR89" s="25" t="n">
        <v>10.5</v>
      </c>
      <c r="CS89" s="20" t="n">
        <v>18.25</v>
      </c>
      <c r="CT89" s="15"/>
      <c r="CU89" s="15"/>
      <c r="CV89" s="1" t="n">
        <v>1939</v>
      </c>
      <c r="CW89" s="11" t="n">
        <v>29.3361111111111</v>
      </c>
      <c r="CX89" s="15" t="n">
        <v>30.429375</v>
      </c>
      <c r="CY89" s="16" t="n">
        <v>30.2721875</v>
      </c>
      <c r="CZ89" s="11" t="n">
        <v>30.3908854166667</v>
      </c>
      <c r="DA89" s="17" t="n">
        <v>30.3778194444444</v>
      </c>
      <c r="DB89" s="16" t="n">
        <v>38.9</v>
      </c>
      <c r="DC89" s="18" t="n">
        <v>30.5</v>
      </c>
      <c r="DD89" s="11" t="n">
        <v>15</v>
      </c>
      <c r="DE89" s="20" t="n">
        <v>26.95</v>
      </c>
    </row>
    <row r="90" customFormat="false" ht="12.8" hidden="false" customHeight="false" outlineLevel="0" collapsed="false">
      <c r="A90" s="22" t="n">
        <f aca="false">A85+5</f>
        <v>1940</v>
      </c>
      <c r="B90" s="11" t="n">
        <f aca="false">IF(Y$4=0,AD90*0.104/0.991+AQ90*0.03/0.991+BC90*0.225/0.991+BN90*0.128/0.991+BY90*0.329/0.991+CW90*0.175/0.991,AD90*0.104+AQ90*0.03+BC90*0.225+BN90*0.128+BY90*0.329+CK90*0.009+CW90*0.175)</f>
        <v>26.6288304003867</v>
      </c>
      <c r="C90" s="15" t="n">
        <f aca="false">AVERAGE(B86:B90)</f>
        <v>26.3725810083435</v>
      </c>
      <c r="D90" s="16" t="n">
        <f aca="false">AVERAGE(B81:B90)</f>
        <v>26.2358795734821</v>
      </c>
      <c r="E90" s="11" t="n">
        <f aca="false">AVERAGE(B71:B90)</f>
        <v>26.2411982204645</v>
      </c>
      <c r="F90" s="17" t="n">
        <f aca="false">AVERAGE(B41:B90)</f>
        <v>26.2505365864765</v>
      </c>
      <c r="G90" s="16" t="n">
        <f aca="false">IF(Y$4=0,MAX(AI90,AV90,BH90,BS90,CD90,DB90),MAX(AI90,AV90,BH90,BS90,CD90,CP90,DB90))</f>
        <v>42.6</v>
      </c>
      <c r="H90" s="18" t="n">
        <f aca="false">IF(Y$4=0,MEDIAN(AJ90,AW90,BI90,BT90,CE90,DC90),MEDIAN(AJ90,AW90,BI90,BT90,CE90,CQ90,DC90))</f>
        <v>23.7</v>
      </c>
      <c r="I90" s="19" t="n">
        <f aca="false">IF(Y$4=0,SUM(AJ90*0.104+AW90*0.03+BI90*0.225+BT90*0.329+CE90*0.009+DC90*0.175),SUM(AJ90*0.104+AW90*0.03+BI90*0.225+BT90*0.329+DC90*0.175))</f>
        <v>21.97145</v>
      </c>
      <c r="J90" s="11" t="n">
        <f aca="false">IF(Y$4=0,MAX(AK90,AX90,BJ90,BU90,CF90,DD90),MAX(AK90,AX90,BJ90,BU90,CF90,CR90,DD90))</f>
        <v>19.7</v>
      </c>
      <c r="K90" s="20" t="n">
        <f aca="false">(G90+J90)/2</f>
        <v>31.15</v>
      </c>
      <c r="AC90" s="1" t="n">
        <v>1940</v>
      </c>
      <c r="AD90" s="11" t="n">
        <v>24.3239417989418</v>
      </c>
      <c r="AE90" s="15" t="n">
        <v>23.4745965608466</v>
      </c>
      <c r="AF90" s="16" t="n">
        <v>23.1731010251323</v>
      </c>
      <c r="AG90" s="11" t="n">
        <v>23.1448335470706</v>
      </c>
      <c r="AH90" s="17" t="n">
        <v>23.3542571499639</v>
      </c>
      <c r="AI90" s="16" t="n">
        <v>39.3</v>
      </c>
      <c r="AJ90" s="18" t="n">
        <v>23.7</v>
      </c>
      <c r="AK90" s="6" t="n">
        <v>4.2</v>
      </c>
      <c r="AL90" s="6" t="n">
        <v>4.7</v>
      </c>
      <c r="AM90" s="20" t="n">
        <v>21.75</v>
      </c>
      <c r="AN90" s="15"/>
      <c r="AO90" s="15"/>
      <c r="AP90" s="1" t="n">
        <v>1940</v>
      </c>
      <c r="AQ90" s="11" t="n">
        <v>20.6697115384615</v>
      </c>
      <c r="AR90" s="15" t="n">
        <v>20.41168997669</v>
      </c>
      <c r="AS90" s="16" t="n">
        <v>20.117212995338</v>
      </c>
      <c r="AT90" s="11" t="n">
        <v>20.1170228729604</v>
      </c>
      <c r="AU90" s="17" t="n">
        <v>20.1542534547397</v>
      </c>
      <c r="AV90" s="3" t="n">
        <v>33.7</v>
      </c>
      <c r="AW90" s="21" t="n">
        <v>19.7</v>
      </c>
      <c r="AX90" s="6" t="n">
        <v>10.1</v>
      </c>
      <c r="AY90" s="6" t="n">
        <v>10.1</v>
      </c>
      <c r="AZ90" s="20" t="n">
        <v>21.9</v>
      </c>
      <c r="BA90" s="2"/>
      <c r="BB90" s="1" t="n">
        <v>1940</v>
      </c>
      <c r="BC90" s="11" t="n">
        <v>29.044246031746</v>
      </c>
      <c r="BD90" s="15" t="n">
        <v>28.9240972222222</v>
      </c>
      <c r="BE90" s="16" t="n">
        <v>28.9032192460317</v>
      </c>
      <c r="BF90" s="11" t="n">
        <v>28.9263219246032</v>
      </c>
      <c r="BG90" s="24" t="n">
        <v>29.086700639497</v>
      </c>
      <c r="BH90" s="3" t="n">
        <v>40.3</v>
      </c>
      <c r="BI90" s="18" t="n">
        <v>28.95</v>
      </c>
      <c r="BJ90" s="6" t="n">
        <v>19</v>
      </c>
      <c r="BL90" s="20" t="n">
        <v>29.65</v>
      </c>
      <c r="BM90" s="1" t="n">
        <v>1940</v>
      </c>
      <c r="BN90" s="11" t="n">
        <v>22.3047619047619</v>
      </c>
      <c r="BO90" s="15" t="n">
        <v>21.9983333333333</v>
      </c>
      <c r="BP90" s="16" t="n">
        <v>21.8395238095238</v>
      </c>
      <c r="BQ90" s="11" t="n">
        <v>21.9052289377289</v>
      </c>
      <c r="BR90" s="24" t="n">
        <v>21.5575040912791</v>
      </c>
      <c r="BS90" s="3" t="n">
        <v>38</v>
      </c>
      <c r="BT90" s="18" t="n">
        <v>21.1</v>
      </c>
      <c r="BU90" s="6" t="n">
        <v>12.4</v>
      </c>
      <c r="BV90" s="20" t="n">
        <v>25.2</v>
      </c>
      <c r="BX90" s="1" t="n">
        <v>1940</v>
      </c>
      <c r="BY90" s="11" t="n">
        <v>26.3354166666667</v>
      </c>
      <c r="BZ90" s="15" t="n">
        <v>25.9481102693603</v>
      </c>
      <c r="CA90" s="16" t="n">
        <v>25.7778745791246</v>
      </c>
      <c r="CB90" s="11" t="n">
        <v>25.6820628156566</v>
      </c>
      <c r="CC90" s="17" t="n">
        <v>25.6900629530348</v>
      </c>
      <c r="CD90" s="3" t="n">
        <v>42.6</v>
      </c>
      <c r="CE90" s="18" t="n">
        <v>26.2</v>
      </c>
      <c r="CF90" s="6" t="n">
        <v>14.9</v>
      </c>
      <c r="CG90" s="20" t="n">
        <v>28.75</v>
      </c>
      <c r="CH90" s="6"/>
      <c r="CI90" s="2"/>
      <c r="CJ90" s="1" t="n">
        <v>1940</v>
      </c>
      <c r="CK90" s="11" t="n">
        <v>16.0119047619048</v>
      </c>
      <c r="CL90" s="15" t="n">
        <v>16.2709523809524</v>
      </c>
      <c r="CM90" s="16" t="n">
        <v>16.1491666666667</v>
      </c>
      <c r="CN90" s="11" t="n">
        <v>16.1867261904762</v>
      </c>
      <c r="CO90" s="17" t="n">
        <v>16.5205631613757</v>
      </c>
      <c r="CP90" s="16" t="n">
        <v>23</v>
      </c>
      <c r="CQ90" s="18" t="n">
        <v>15.6</v>
      </c>
      <c r="CR90" s="25" t="n">
        <v>10.7</v>
      </c>
      <c r="CS90" s="20" t="n">
        <v>16.85</v>
      </c>
      <c r="CT90" s="15"/>
      <c r="CU90" s="15"/>
      <c r="CV90" s="1" t="n">
        <v>1940</v>
      </c>
      <c r="CW90" s="11" t="n">
        <v>30.175</v>
      </c>
      <c r="CX90" s="15" t="n">
        <v>30.353125</v>
      </c>
      <c r="CY90" s="16" t="n">
        <v>30.2709375</v>
      </c>
      <c r="CZ90" s="11" t="n">
        <v>30.41859375</v>
      </c>
      <c r="DA90" s="17" t="n">
        <v>30.3570416666667</v>
      </c>
      <c r="DB90" s="16" t="n">
        <v>39.1</v>
      </c>
      <c r="DC90" s="18" t="n">
        <v>31.2</v>
      </c>
      <c r="DD90" s="11" t="n">
        <v>19.7</v>
      </c>
      <c r="DE90" s="20" t="n">
        <v>29.4</v>
      </c>
    </row>
    <row r="91" customFormat="false" ht="12.8" hidden="false" customHeight="false" outlineLevel="0" collapsed="false">
      <c r="A91" s="22"/>
      <c r="B91" s="11" t="n">
        <f aca="false">IF(Y$4=0,AD91*0.104/0.991+AQ91*0.03/0.991+BC91*0.225/0.991+BN91*0.128/0.991+BY91*0.329/0.991+CW91*0.175/0.991,AD91*0.104+AQ91*0.03+BC91*0.225+BN91*0.128+BY91*0.329+CK91*0.009+CW91*0.175)</f>
        <v>25.992589011625</v>
      </c>
      <c r="C91" s="15" t="n">
        <f aca="false">AVERAGE(B87:B91)</f>
        <v>26.2822300031797</v>
      </c>
      <c r="D91" s="16" t="n">
        <f aca="false">AVERAGE(B82:B91)</f>
        <v>26.241432820137</v>
      </c>
      <c r="E91" s="11" t="n">
        <f aca="false">AVERAGE(B72:B91)</f>
        <v>26.227968228233</v>
      </c>
      <c r="F91" s="17" t="n">
        <f aca="false">AVERAGE(B42:B91)</f>
        <v>26.2473049824287</v>
      </c>
      <c r="G91" s="16" t="n">
        <f aca="false">IF(Y$4=0,MAX(AI91,AV91,BH91,BS91,CD91,DB91),MAX(AI91,AV91,BH91,BS91,CD91,CP91,DB91))</f>
        <v>42.9</v>
      </c>
      <c r="H91" s="18" t="n">
        <f aca="false">IF(Y$4=0,MEDIAN(AJ91,AW91,BI91,BT91,CE91,DC91),MEDIAN(AJ91,AW91,BI91,BT91,CE91,CQ91,DC91))</f>
        <v>23.4</v>
      </c>
      <c r="I91" s="19" t="n">
        <f aca="false">IF(Y$4=0,SUM(AJ91*0.104+AW91*0.03+BI91*0.225+BT91*0.329+CE91*0.009+DC91*0.175),SUM(AJ91*0.104+AW91*0.03+BI91*0.225+BT91*0.329+DC91*0.175))</f>
        <v>21.87755</v>
      </c>
      <c r="J91" s="11" t="n">
        <f aca="false">IF(Y$4=0,MAX(AK91,AX91,BJ91,BU91,CF91,DD91),MAX(AK91,AX91,BJ91,BU91,CF91,CR91,DD91))</f>
        <v>18.4</v>
      </c>
      <c r="K91" s="20" t="n">
        <f aca="false">(G91+J91)/2</f>
        <v>30.65</v>
      </c>
      <c r="AC91" s="1" t="n">
        <v>1941</v>
      </c>
      <c r="AD91" s="11" t="n">
        <v>23.002380952381</v>
      </c>
      <c r="AE91" s="15" t="n">
        <v>23.4852513227513</v>
      </c>
      <c r="AF91" s="16" t="n">
        <v>23.215134755291</v>
      </c>
      <c r="AG91" s="11" t="n">
        <v>23.1425338955026</v>
      </c>
      <c r="AH91" s="17" t="n">
        <v>23.3456047690115</v>
      </c>
      <c r="AI91" s="16" t="n">
        <v>36.6</v>
      </c>
      <c r="AJ91" s="18" t="n">
        <v>23.4</v>
      </c>
      <c r="AK91" s="6" t="n">
        <v>4.8</v>
      </c>
      <c r="AL91" s="6" t="n">
        <v>5.3</v>
      </c>
      <c r="AM91" s="20" t="n">
        <v>20.7</v>
      </c>
      <c r="AN91" s="15"/>
      <c r="AO91" s="15"/>
      <c r="AP91" s="1" t="n">
        <v>1941</v>
      </c>
      <c r="AQ91" s="11" t="n">
        <v>19.8285256410256</v>
      </c>
      <c r="AR91" s="15" t="n">
        <v>20.3817540792541</v>
      </c>
      <c r="AS91" s="16" t="n">
        <v>20.1639437645688</v>
      </c>
      <c r="AT91" s="11" t="n">
        <v>20.0722472319347</v>
      </c>
      <c r="AU91" s="17" t="n">
        <v>20.1549073008936</v>
      </c>
      <c r="AV91" s="3" t="n">
        <v>31.8</v>
      </c>
      <c r="AW91" s="21" t="n">
        <v>18.7</v>
      </c>
      <c r="AX91" s="6" t="n">
        <v>9.7</v>
      </c>
      <c r="AY91" s="6" t="n">
        <v>9.7</v>
      </c>
      <c r="AZ91" s="20" t="n">
        <v>20.75</v>
      </c>
      <c r="BA91" s="2"/>
      <c r="BB91" s="1" t="n">
        <v>1941</v>
      </c>
      <c r="BC91" s="11" t="n">
        <v>28.3508928571429</v>
      </c>
      <c r="BD91" s="15" t="n">
        <v>28.8118353174603</v>
      </c>
      <c r="BE91" s="16" t="n">
        <v>28.8197172619048</v>
      </c>
      <c r="BF91" s="11" t="n">
        <v>28.9286483134921</v>
      </c>
      <c r="BG91" s="24" t="n">
        <v>29.0853539133065</v>
      </c>
      <c r="BH91" s="3" t="n">
        <v>38.9</v>
      </c>
      <c r="BI91" s="18" t="n">
        <v>28.8</v>
      </c>
      <c r="BJ91" s="6" t="n">
        <v>18.4</v>
      </c>
      <c r="BL91" s="20" t="n">
        <v>28.65</v>
      </c>
      <c r="BM91" s="1" t="n">
        <v>1941</v>
      </c>
      <c r="BN91" s="11" t="n">
        <v>21.752380952381</v>
      </c>
      <c r="BO91" s="15" t="n">
        <v>21.9975</v>
      </c>
      <c r="BP91" s="16" t="n">
        <v>21.8901785714286</v>
      </c>
      <c r="BQ91" s="11" t="n">
        <v>21.8775595238095</v>
      </c>
      <c r="BR91" s="24" t="n">
        <v>21.5597183769934</v>
      </c>
      <c r="BS91" s="3" t="n">
        <v>36.8</v>
      </c>
      <c r="BT91" s="18" t="n">
        <v>21.05</v>
      </c>
      <c r="BU91" s="6" t="n">
        <v>12.8</v>
      </c>
      <c r="BV91" s="20" t="n">
        <v>24.8</v>
      </c>
      <c r="BX91" s="1" t="n">
        <v>1941</v>
      </c>
      <c r="BY91" s="11" t="n">
        <v>25.7733796296296</v>
      </c>
      <c r="BZ91" s="15" t="n">
        <v>25.8691287878788</v>
      </c>
      <c r="CA91" s="16" t="n">
        <v>25.8247727272727</v>
      </c>
      <c r="CB91" s="11" t="n">
        <v>25.664007260101</v>
      </c>
      <c r="CC91" s="17" t="n">
        <v>25.6930002425971</v>
      </c>
      <c r="CD91" s="3" t="n">
        <v>42.9</v>
      </c>
      <c r="CE91" s="18" t="n">
        <v>25.15</v>
      </c>
      <c r="CF91" s="6" t="n">
        <v>14.2</v>
      </c>
      <c r="CG91" s="20" t="n">
        <v>28.55</v>
      </c>
      <c r="CH91" s="6"/>
      <c r="CI91" s="2"/>
      <c r="CJ91" s="1" t="n">
        <v>1941</v>
      </c>
      <c r="CK91" s="11" t="n">
        <v>15.8571428571429</v>
      </c>
      <c r="CL91" s="15" t="n">
        <v>16.2142857142857</v>
      </c>
      <c r="CM91" s="16" t="n">
        <v>16.1666666666667</v>
      </c>
      <c r="CN91" s="11" t="n">
        <v>16.1210416666667</v>
      </c>
      <c r="CO91" s="17" t="n">
        <v>16.4766226851852</v>
      </c>
      <c r="CP91" s="16" t="n">
        <v>23.4</v>
      </c>
      <c r="CQ91" s="18" t="n">
        <v>15.6</v>
      </c>
      <c r="CR91" s="25" t="n">
        <v>10.4</v>
      </c>
      <c r="CS91" s="20" t="n">
        <v>16.9</v>
      </c>
      <c r="CT91" s="15"/>
      <c r="CU91" s="15"/>
      <c r="CV91" s="1" t="n">
        <v>1941</v>
      </c>
      <c r="CW91" s="11" t="n">
        <v>29.8289930555556</v>
      </c>
      <c r="CX91" s="15" t="n">
        <v>30.1319791666667</v>
      </c>
      <c r="CY91" s="16" t="n">
        <v>30.2509201388889</v>
      </c>
      <c r="CZ91" s="11" t="n">
        <v>30.4066059027778</v>
      </c>
      <c r="DA91" s="17" t="n">
        <v>30.3404548611111</v>
      </c>
      <c r="DB91" s="16" t="n">
        <v>38.1</v>
      </c>
      <c r="DC91" s="18" t="n">
        <v>31.3</v>
      </c>
      <c r="DD91" s="11" t="n">
        <v>18.4</v>
      </c>
      <c r="DE91" s="20" t="n">
        <v>28.25</v>
      </c>
    </row>
    <row r="92" customFormat="false" ht="12.8" hidden="false" customHeight="false" outlineLevel="0" collapsed="false">
      <c r="A92" s="22"/>
      <c r="B92" s="11" t="n">
        <f aca="false">IF(Y$4=0,AD92*0.104/0.991+AQ92*0.03/0.991+BC92*0.225/0.991+BN92*0.128/0.991+BY92*0.329/0.991+CW92*0.175/0.991,AD92*0.104+AQ92*0.03+BC92*0.225+BN92*0.128+BY92*0.329+CK92*0.009+CW92*0.175)</f>
        <v>26.4043975162954</v>
      </c>
      <c r="C92" s="15" t="n">
        <f aca="false">AVERAGE(B88:B92)</f>
        <v>26.2924441709178</v>
      </c>
      <c r="D92" s="16" t="n">
        <f aca="false">AVERAGE(B83:B92)</f>
        <v>26.2684519376091</v>
      </c>
      <c r="E92" s="11" t="n">
        <f aca="false">AVERAGE(B73:B92)</f>
        <v>26.2334702990942</v>
      </c>
      <c r="F92" s="17" t="n">
        <f aca="false">AVERAGE(B43:B92)</f>
        <v>26.2372900724516</v>
      </c>
      <c r="G92" s="16" t="n">
        <f aca="false">IF(Y$4=0,MAX(AI92,AV92,BH92,BS92,CD92,DB92),MAX(AI92,AV92,BH92,BS92,CD92,CP92,DB92))</f>
        <v>41.7</v>
      </c>
      <c r="H92" s="18" t="n">
        <f aca="false">IF(Y$4=0,MEDIAN(AJ92,AW92,BI92,BT92,CE92,DC92),MEDIAN(AJ92,AW92,BI92,BT92,CE92,CQ92,DC92))</f>
        <v>23.2</v>
      </c>
      <c r="I92" s="19" t="n">
        <f aca="false">IF(Y$4=0,SUM(AJ92*0.104+AW92*0.03+BI92*0.225+BT92*0.329+CE92*0.009+DC92*0.175),SUM(AJ92*0.104+AW92*0.03+BI92*0.225+BT92*0.329+DC92*0.175))</f>
        <v>22.4799</v>
      </c>
      <c r="J92" s="11" t="n">
        <f aca="false">IF(Y$4=0,MAX(AK92,AX92,BJ92,BU92,CF92,DD92),MAX(AK92,AX92,BJ92,BU92,CF92,CR92,DD92))</f>
        <v>19.2833333333333</v>
      </c>
      <c r="K92" s="20" t="n">
        <f aca="false">(G92+J92)/2</f>
        <v>30.4916666666667</v>
      </c>
      <c r="AC92" s="1" t="n">
        <v>1942</v>
      </c>
      <c r="AD92" s="11" t="n">
        <v>23.343998015873</v>
      </c>
      <c r="AE92" s="15" t="n">
        <v>23.5188591269841</v>
      </c>
      <c r="AF92" s="16" t="n">
        <v>23.2285573743386</v>
      </c>
      <c r="AG92" s="11" t="n">
        <v>23.125887345679</v>
      </c>
      <c r="AH92" s="17" t="n">
        <v>23.334964729329</v>
      </c>
      <c r="AI92" s="16" t="n">
        <v>38.7</v>
      </c>
      <c r="AJ92" s="18" t="n">
        <v>23.2</v>
      </c>
      <c r="AK92" s="6" t="n">
        <v>4.5</v>
      </c>
      <c r="AL92" s="6" t="n">
        <v>4.5</v>
      </c>
      <c r="AM92" s="20" t="n">
        <v>21.6</v>
      </c>
      <c r="AN92" s="15"/>
      <c r="AO92" s="15"/>
      <c r="AP92" s="1" t="n">
        <v>1942</v>
      </c>
      <c r="AQ92" s="11" t="n">
        <v>20.1716346153846</v>
      </c>
      <c r="AR92" s="15" t="n">
        <v>20.3453117715618</v>
      </c>
      <c r="AS92" s="16" t="n">
        <v>20.2227418414918</v>
      </c>
      <c r="AT92" s="11" t="n">
        <v>20.0645629370629</v>
      </c>
      <c r="AU92" s="17" t="n">
        <v>20.1575622154235</v>
      </c>
      <c r="AV92" s="3" t="n">
        <v>33.3</v>
      </c>
      <c r="AW92" s="21" t="n">
        <v>19.4</v>
      </c>
      <c r="AX92" s="6" t="n">
        <v>9.8</v>
      </c>
      <c r="AY92" s="6" t="n">
        <v>9.8</v>
      </c>
      <c r="AZ92" s="20" t="n">
        <v>21.55</v>
      </c>
      <c r="BA92" s="2"/>
      <c r="BB92" s="1" t="n">
        <v>1942</v>
      </c>
      <c r="BC92" s="11" t="n">
        <v>29.5046626984127</v>
      </c>
      <c r="BD92" s="15" t="n">
        <v>28.9161111111111</v>
      </c>
      <c r="BE92" s="16" t="n">
        <v>28.8656696428571</v>
      </c>
      <c r="BF92" s="11" t="n">
        <v>28.9453249007937</v>
      </c>
      <c r="BG92" s="24" t="n">
        <v>29.0694842043118</v>
      </c>
      <c r="BH92" s="3" t="n">
        <v>41.7</v>
      </c>
      <c r="BI92" s="18" t="n">
        <v>29.3</v>
      </c>
      <c r="BJ92" s="6" t="n">
        <v>18.2</v>
      </c>
      <c r="BL92" s="20" t="n">
        <v>29.95</v>
      </c>
      <c r="BM92" s="1" t="n">
        <v>1942</v>
      </c>
      <c r="BN92" s="11" t="n">
        <v>22.0872023809524</v>
      </c>
      <c r="BO92" s="15" t="n">
        <v>22.0368452380952</v>
      </c>
      <c r="BP92" s="16" t="n">
        <v>21.9620535714286</v>
      </c>
      <c r="BQ92" s="11" t="n">
        <v>21.8761160714286</v>
      </c>
      <c r="BR92" s="24" t="n">
        <v>21.5825978412791</v>
      </c>
      <c r="BS92" s="3" t="n">
        <v>36.8</v>
      </c>
      <c r="BT92" s="18" t="n">
        <v>21.9</v>
      </c>
      <c r="BU92" s="6" t="n">
        <v>12.1</v>
      </c>
      <c r="BV92" s="20" t="n">
        <v>24.45</v>
      </c>
      <c r="BX92" s="1" t="n">
        <v>1942</v>
      </c>
      <c r="BY92" s="11" t="n">
        <v>25.2090453142536</v>
      </c>
      <c r="BZ92" s="15" t="n">
        <v>25.7323267396184</v>
      </c>
      <c r="CA92" s="16" t="n">
        <v>25.7734550364759</v>
      </c>
      <c r="CB92" s="11" t="n">
        <v>25.6555127665544</v>
      </c>
      <c r="CC92" s="17" t="n">
        <v>25.6807114519125</v>
      </c>
      <c r="CD92" s="3" t="n">
        <v>39.6</v>
      </c>
      <c r="CE92" s="18" t="n">
        <v>24.75</v>
      </c>
      <c r="CF92" s="6" t="n">
        <v>13.5</v>
      </c>
      <c r="CG92" s="20" t="n">
        <v>26.55</v>
      </c>
      <c r="CH92" s="6"/>
      <c r="CI92" s="2"/>
      <c r="CJ92" s="1" t="n">
        <v>1942</v>
      </c>
      <c r="CK92" s="11" t="n">
        <v>15.9083333333333</v>
      </c>
      <c r="CL92" s="15" t="n">
        <v>16.1364285714286</v>
      </c>
      <c r="CM92" s="16" t="n">
        <v>16.1561904761905</v>
      </c>
      <c r="CN92" s="11" t="n">
        <v>16.07625</v>
      </c>
      <c r="CO92" s="17" t="n">
        <v>16.4375115740741</v>
      </c>
      <c r="CP92" s="16" t="n">
        <v>22.9</v>
      </c>
      <c r="CQ92" s="18" t="n">
        <v>15.75</v>
      </c>
      <c r="CR92" s="25" t="n">
        <v>10.6</v>
      </c>
      <c r="CS92" s="20" t="n">
        <v>16.75</v>
      </c>
      <c r="CT92" s="15"/>
      <c r="CU92" s="15"/>
      <c r="CV92" s="1" t="n">
        <v>1942</v>
      </c>
      <c r="CW92" s="11" t="n">
        <v>31.2503472222222</v>
      </c>
      <c r="CX92" s="15" t="n">
        <v>30.2749652777778</v>
      </c>
      <c r="CY92" s="16" t="n">
        <v>30.3726215277778</v>
      </c>
      <c r="CZ92" s="11" t="n">
        <v>30.4471440972222</v>
      </c>
      <c r="DA92" s="17" t="n">
        <v>30.3178784722222</v>
      </c>
      <c r="DB92" s="16" t="n">
        <v>38.9</v>
      </c>
      <c r="DC92" s="18" t="n">
        <v>32.5</v>
      </c>
      <c r="DD92" s="11" t="n">
        <v>19.2833333333333</v>
      </c>
      <c r="DE92" s="20" t="n">
        <v>29.0916666666666</v>
      </c>
    </row>
    <row r="93" customFormat="false" ht="12.8" hidden="false" customHeight="false" outlineLevel="0" collapsed="false">
      <c r="A93" s="22"/>
      <c r="B93" s="11" t="n">
        <f aca="false">IF(Y$4=0,AD93*0.104/0.991+AQ93*0.03/0.991+BC93*0.225/0.991+BN93*0.128/0.991+BY93*0.329/0.991+CW93*0.175/0.991,AD93*0.104+AQ93*0.03+BC93*0.225+BN93*0.128+BY93*0.329+CK93*0.009+CW93*0.175)</f>
        <v>25.9322193329433</v>
      </c>
      <c r="C93" s="15" t="n">
        <f aca="false">AVERAGE(B89:B93)</f>
        <v>26.1612154270845</v>
      </c>
      <c r="D93" s="16" t="n">
        <f aca="false">AVERAGE(B84:B93)</f>
        <v>26.2565216662331</v>
      </c>
      <c r="E93" s="11" t="n">
        <f aca="false">AVERAGE(B74:B93)</f>
        <v>26.2125010374358</v>
      </c>
      <c r="F93" s="17" t="n">
        <f aca="false">AVERAGE(B44:B93)</f>
        <v>26.2267389432751</v>
      </c>
      <c r="G93" s="16" t="n">
        <f aca="false">IF(Y$4=0,MAX(AI93,AV93,BH93,BS93,CD93,DB93),MAX(AI93,AV93,BH93,BS93,CD93,CP93,DB93))</f>
        <v>42.7</v>
      </c>
      <c r="H93" s="18" t="n">
        <f aca="false">IF(Y$4=0,MEDIAN(AJ93,AW93,BI93,BT93,CE93,DC93),MEDIAN(AJ93,AW93,BI93,BT93,CE93,CQ93,DC93))</f>
        <v>22.3</v>
      </c>
      <c r="I93" s="19" t="n">
        <f aca="false">IF(Y$4=0,SUM(AJ93*0.104+AW93*0.03+BI93*0.225+BT93*0.329+CE93*0.009+DC93*0.175),SUM(AJ93*0.104+AW93*0.03+BI93*0.225+BT93*0.329+DC93*0.175))</f>
        <v>21.5146</v>
      </c>
      <c r="J93" s="11" t="n">
        <f aca="false">IF(Y$4=0,MAX(AK93,AX93,BJ93,BU93,CF93,DD93),MAX(AK93,AX93,BJ93,BU93,CF93,CR93,DD93))</f>
        <v>18.7</v>
      </c>
      <c r="K93" s="20" t="n">
        <f aca="false">(G93+J93)/2</f>
        <v>30.7</v>
      </c>
      <c r="AC93" s="1" t="n">
        <v>1943</v>
      </c>
      <c r="AD93" s="11" t="n">
        <v>22.4451058201058</v>
      </c>
      <c r="AE93" s="15" t="n">
        <v>23.2290178571429</v>
      </c>
      <c r="AF93" s="16" t="n">
        <v>23.1781572420635</v>
      </c>
      <c r="AG93" s="11" t="n">
        <v>23.0723963844797</v>
      </c>
      <c r="AH93" s="17" t="n">
        <v>23.3131401790644</v>
      </c>
      <c r="AI93" s="16" t="n">
        <v>38.1</v>
      </c>
      <c r="AJ93" s="18" t="n">
        <v>22.3</v>
      </c>
      <c r="AK93" s="6" t="n">
        <v>1.7</v>
      </c>
      <c r="AL93" s="6" t="n">
        <v>1.7</v>
      </c>
      <c r="AM93" s="20" t="n">
        <v>19.9</v>
      </c>
      <c r="AN93" s="15"/>
      <c r="AO93" s="15"/>
      <c r="AP93" s="1" t="n">
        <v>1943</v>
      </c>
      <c r="AQ93" s="11" t="n">
        <v>19.436858974359</v>
      </c>
      <c r="AR93" s="15" t="n">
        <v>20.0396066433566</v>
      </c>
      <c r="AS93" s="16" t="n">
        <v>20.1723572261072</v>
      </c>
      <c r="AT93" s="11" t="n">
        <v>20.0280885780886</v>
      </c>
      <c r="AU93" s="17" t="n">
        <v>20.1486419875032</v>
      </c>
      <c r="AV93" s="3" t="n">
        <v>33.8</v>
      </c>
      <c r="AW93" s="21" t="n">
        <v>18.5</v>
      </c>
      <c r="AX93" s="6" t="n">
        <v>9.3</v>
      </c>
      <c r="AY93" s="6" t="n">
        <v>9.4</v>
      </c>
      <c r="AZ93" s="20" t="n">
        <v>21.55</v>
      </c>
      <c r="BA93" s="2"/>
      <c r="BB93" s="1" t="n">
        <v>1943</v>
      </c>
      <c r="BC93" s="11" t="n">
        <v>29.0272817460317</v>
      </c>
      <c r="BD93" s="15" t="n">
        <v>28.8672023809524</v>
      </c>
      <c r="BE93" s="16" t="n">
        <v>28.9193700396825</v>
      </c>
      <c r="BF93" s="11" t="n">
        <v>28.9292237103175</v>
      </c>
      <c r="BG93" s="24" t="n">
        <v>29.0529785571811</v>
      </c>
      <c r="BH93" s="3" t="n">
        <v>40.3</v>
      </c>
      <c r="BI93" s="18" t="n">
        <v>29.5</v>
      </c>
      <c r="BJ93" s="6" t="n">
        <v>17.2</v>
      </c>
      <c r="BL93" s="20" t="n">
        <v>28.75</v>
      </c>
      <c r="BM93" s="1" t="n">
        <v>1943</v>
      </c>
      <c r="BN93" s="11" t="n">
        <v>21.3934523809524</v>
      </c>
      <c r="BO93" s="15" t="n">
        <v>21.8802976190476</v>
      </c>
      <c r="BP93" s="16" t="n">
        <v>21.9437797619048</v>
      </c>
      <c r="BQ93" s="11" t="n">
        <v>21.8437648809524</v>
      </c>
      <c r="BR93" s="24" t="n">
        <v>21.589668277787</v>
      </c>
      <c r="BS93" s="3" t="n">
        <v>36.9</v>
      </c>
      <c r="BT93" s="18" t="n">
        <v>20.1</v>
      </c>
      <c r="BU93" s="6" t="n">
        <v>11.4</v>
      </c>
      <c r="BV93" s="20" t="n">
        <v>24.15</v>
      </c>
      <c r="BX93" s="1" t="n">
        <v>1943</v>
      </c>
      <c r="BY93" s="11" t="n">
        <v>25.1886188271605</v>
      </c>
      <c r="BZ93" s="15" t="n">
        <v>25.5945033670034</v>
      </c>
      <c r="CA93" s="16" t="n">
        <v>25.6956502525253</v>
      </c>
      <c r="CB93" s="11" t="n">
        <v>25.6397985058923</v>
      </c>
      <c r="CC93" s="17" t="n">
        <v>25.6764989799708</v>
      </c>
      <c r="CD93" s="3" t="n">
        <v>42.7</v>
      </c>
      <c r="CE93" s="18" t="n">
        <v>25.15</v>
      </c>
      <c r="CF93" s="6" t="n">
        <v>12.7</v>
      </c>
      <c r="CG93" s="20" t="n">
        <v>27.7</v>
      </c>
      <c r="CH93" s="6"/>
      <c r="CI93" s="2"/>
      <c r="CJ93" s="1" t="n">
        <v>1943</v>
      </c>
      <c r="CK93" s="11" t="n">
        <v>15.525</v>
      </c>
      <c r="CL93" s="15" t="n">
        <v>15.9383333333333</v>
      </c>
      <c r="CM93" s="16" t="n">
        <v>16.1313095238095</v>
      </c>
      <c r="CN93" s="11" t="n">
        <v>16.0507142857143</v>
      </c>
      <c r="CO93" s="17" t="n">
        <v>16.3880115740741</v>
      </c>
      <c r="CP93" s="16" t="n">
        <v>23.1</v>
      </c>
      <c r="CQ93" s="18" t="n">
        <v>15.25</v>
      </c>
      <c r="CR93" s="25" t="n">
        <v>10</v>
      </c>
      <c r="CS93" s="20" t="n">
        <v>16.55</v>
      </c>
      <c r="CT93" s="15"/>
      <c r="CU93" s="15"/>
      <c r="CV93" s="1" t="n">
        <v>1943</v>
      </c>
      <c r="CW93" s="11" t="n">
        <v>30.3916666666667</v>
      </c>
      <c r="CX93" s="15" t="n">
        <v>30.1964236111111</v>
      </c>
      <c r="CY93" s="16" t="n">
        <v>30.4349131944444</v>
      </c>
      <c r="CZ93" s="11" t="n">
        <v>30.4405815972222</v>
      </c>
      <c r="DA93" s="17" t="n">
        <v>30.2986006944444</v>
      </c>
      <c r="DB93" s="16" t="n">
        <v>40.2</v>
      </c>
      <c r="DC93" s="18" t="n">
        <v>30.8</v>
      </c>
      <c r="DD93" s="11" t="n">
        <v>18.7</v>
      </c>
      <c r="DE93" s="20" t="n">
        <v>29.45</v>
      </c>
    </row>
    <row r="94" customFormat="false" ht="12.8" hidden="false" customHeight="false" outlineLevel="0" collapsed="false">
      <c r="A94" s="22"/>
      <c r="B94" s="11" t="n">
        <f aca="false">IF(Y$4=0,AD94*0.104/0.991+AQ94*0.03/0.991+BC94*0.225/0.991+BN94*0.128/0.991+BY94*0.329/0.991+CW94*0.175/0.991,AD94*0.104+AQ94*0.03+BC94*0.225+BN94*0.128+BY94*0.329+CK94*0.009+CW94*0.175)</f>
        <v>26.3649512159137</v>
      </c>
      <c r="C94" s="15" t="n">
        <f aca="false">AVERAGE(B90:B94)</f>
        <v>26.2645974954328</v>
      </c>
      <c r="D94" s="16" t="n">
        <f aca="false">AVERAGE(B85:B94)</f>
        <v>26.2732490466767</v>
      </c>
      <c r="E94" s="11" t="n">
        <f aca="false">AVERAGE(B75:B94)</f>
        <v>26.2323134286267</v>
      </c>
      <c r="F94" s="17" t="n">
        <f aca="false">AVERAGE(B45:B94)</f>
        <v>26.232184799604</v>
      </c>
      <c r="G94" s="16" t="n">
        <f aca="false">IF(Y$4=0,MAX(AI94,AV94,BH94,BS94,CD94,DB94),MAX(AI94,AV94,BH94,BS94,CD94,CP94,DB94))</f>
        <v>43.8</v>
      </c>
      <c r="H94" s="18" t="n">
        <f aca="false">IF(Y$4=0,MEDIAN(AJ94,AW94,BI94,BT94,CE94,DC94),MEDIAN(AJ94,AW94,BI94,BT94,CE94,CQ94,DC94))</f>
        <v>23.4</v>
      </c>
      <c r="I94" s="19" t="n">
        <f aca="false">IF(Y$4=0,SUM(AJ94*0.104+AW94*0.03+BI94*0.225+BT94*0.329+CE94*0.009+DC94*0.175),SUM(AJ94*0.104+AW94*0.03+BI94*0.225+BT94*0.329+DC94*0.175))</f>
        <v>22.136</v>
      </c>
      <c r="J94" s="11" t="n">
        <f aca="false">IF(Y$4=0,MAX(AK94,AX94,BJ94,BU94,CF94,DD94),MAX(AK94,AX94,BJ94,BU94,CF94,CR94,DD94))</f>
        <v>18.3</v>
      </c>
      <c r="K94" s="20" t="n">
        <f aca="false">(G94+J94)/2</f>
        <v>31.05</v>
      </c>
      <c r="AC94" s="1" t="n">
        <v>1944</v>
      </c>
      <c r="AD94" s="11" t="n">
        <v>23.6340773809524</v>
      </c>
      <c r="AE94" s="15" t="n">
        <v>23.3499007936508</v>
      </c>
      <c r="AF94" s="16" t="n">
        <v>23.2670849867725</v>
      </c>
      <c r="AG94" s="11" t="n">
        <v>23.1375046847443</v>
      </c>
      <c r="AH94" s="17" t="n">
        <v>23.3204371112989</v>
      </c>
      <c r="AI94" s="16" t="n">
        <v>39.3</v>
      </c>
      <c r="AJ94" s="18" t="n">
        <v>23.4</v>
      </c>
      <c r="AK94" s="6" t="n">
        <v>4.2</v>
      </c>
      <c r="AL94" s="6" t="n">
        <v>4.4</v>
      </c>
      <c r="AM94" s="20" t="n">
        <v>21.75</v>
      </c>
      <c r="AN94" s="15"/>
      <c r="AO94" s="15"/>
      <c r="AP94" s="1" t="n">
        <v>1944</v>
      </c>
      <c r="AQ94" s="11" t="n">
        <v>20.0399038461538</v>
      </c>
      <c r="AR94" s="15" t="n">
        <v>20.0293269230769</v>
      </c>
      <c r="AS94" s="16" t="n">
        <v>20.1321008158508</v>
      </c>
      <c r="AT94" s="11" t="n">
        <v>20.0826238344988</v>
      </c>
      <c r="AU94" s="17" t="n">
        <v>20.1506808051671</v>
      </c>
      <c r="AV94" s="3" t="n">
        <v>33.4</v>
      </c>
      <c r="AW94" s="21" t="n">
        <v>19.2</v>
      </c>
      <c r="AX94" s="6" t="n">
        <v>9.5</v>
      </c>
      <c r="AY94" s="6" t="n">
        <v>9.5</v>
      </c>
      <c r="AZ94" s="20" t="n">
        <v>21.45</v>
      </c>
      <c r="BA94" s="2"/>
      <c r="BB94" s="1" t="n">
        <v>1944</v>
      </c>
      <c r="BC94" s="11" t="n">
        <v>28.7947420634921</v>
      </c>
      <c r="BD94" s="15" t="n">
        <v>28.9443650793651</v>
      </c>
      <c r="BE94" s="16" t="n">
        <v>28.9537549603175</v>
      </c>
      <c r="BF94" s="11" t="n">
        <v>28.9367485119048</v>
      </c>
      <c r="BG94" s="24" t="n">
        <v>29.06311744607</v>
      </c>
      <c r="BH94" s="3" t="n">
        <v>40.7</v>
      </c>
      <c r="BI94" s="18" t="n">
        <v>29</v>
      </c>
      <c r="BJ94" s="6" t="n">
        <v>18.3</v>
      </c>
      <c r="BL94" s="20" t="n">
        <v>29.5</v>
      </c>
      <c r="BM94" s="1" t="n">
        <v>1944</v>
      </c>
      <c r="BN94" s="11" t="n">
        <v>22.0404761904762</v>
      </c>
      <c r="BO94" s="15" t="n">
        <v>21.9156547619048</v>
      </c>
      <c r="BP94" s="16" t="n">
        <v>21.8927083333333</v>
      </c>
      <c r="BQ94" s="11" t="n">
        <v>21.8907589285714</v>
      </c>
      <c r="BR94" s="24" t="n">
        <v>21.6108076627077</v>
      </c>
      <c r="BS94" s="3" t="n">
        <v>37.7</v>
      </c>
      <c r="BT94" s="18" t="n">
        <v>21.6</v>
      </c>
      <c r="BU94" s="6" t="n">
        <v>12.2</v>
      </c>
      <c r="BV94" s="20" t="n">
        <v>24.95</v>
      </c>
      <c r="BX94" s="1" t="n">
        <v>1944</v>
      </c>
      <c r="BY94" s="11" t="n">
        <v>25.950462962963</v>
      </c>
      <c r="BZ94" s="15" t="n">
        <v>25.6913846801347</v>
      </c>
      <c r="CA94" s="16" t="n">
        <v>25.7270391414141</v>
      </c>
      <c r="CB94" s="11" t="n">
        <v>25.6538899410774</v>
      </c>
      <c r="CC94" s="17" t="n">
        <v>25.6701147207116</v>
      </c>
      <c r="CD94" s="3" t="n">
        <v>43.8</v>
      </c>
      <c r="CE94" s="18" t="n">
        <v>25.35</v>
      </c>
      <c r="CF94" s="6" t="n">
        <v>14.2</v>
      </c>
      <c r="CG94" s="20" t="n">
        <v>29</v>
      </c>
      <c r="CH94" s="6"/>
      <c r="CI94" s="2"/>
      <c r="CJ94" s="1" t="n">
        <v>1944</v>
      </c>
      <c r="CK94" s="11" t="n">
        <v>15.6059523809524</v>
      </c>
      <c r="CL94" s="15" t="n">
        <v>15.7816666666667</v>
      </c>
      <c r="CM94" s="16" t="n">
        <v>16.0345238095238</v>
      </c>
      <c r="CN94" s="11" t="n">
        <v>16.0496428571429</v>
      </c>
      <c r="CO94" s="17" t="n">
        <v>16.3384639550265</v>
      </c>
      <c r="CP94" s="16" t="n">
        <v>23.7</v>
      </c>
      <c r="CQ94" s="18" t="n">
        <v>15.05</v>
      </c>
      <c r="CR94" s="25" t="n">
        <v>10.7</v>
      </c>
      <c r="CS94" s="20" t="n">
        <v>17.2</v>
      </c>
      <c r="CT94" s="15"/>
      <c r="CU94" s="15"/>
      <c r="CV94" s="1" t="n">
        <v>1944</v>
      </c>
      <c r="CW94" s="11" t="n">
        <v>30.44375</v>
      </c>
      <c r="CX94" s="15" t="n">
        <v>30.4179513888889</v>
      </c>
      <c r="CY94" s="16" t="n">
        <v>30.4236631944444</v>
      </c>
      <c r="CZ94" s="11" t="n">
        <v>30.4352690972222</v>
      </c>
      <c r="DA94" s="17" t="n">
        <v>30.3110868055555</v>
      </c>
      <c r="DB94" s="16" t="n">
        <v>39.7</v>
      </c>
      <c r="DC94" s="18" t="n">
        <v>31.4</v>
      </c>
      <c r="DD94" s="11" t="n">
        <v>18.1</v>
      </c>
      <c r="DE94" s="20" t="n">
        <v>28.9</v>
      </c>
    </row>
    <row r="95" customFormat="false" ht="12.8" hidden="false" customHeight="false" outlineLevel="0" collapsed="false">
      <c r="A95" s="22" t="n">
        <f aca="false">A90+5</f>
        <v>1945</v>
      </c>
      <c r="B95" s="11" t="n">
        <f aca="false">IF(Y$4=0,AD95*0.104/0.991+AQ95*0.03/0.991+BC95*0.225/0.991+BN95*0.128/0.991+BY95*0.329/0.991+CW95*0.175/0.991,AD95*0.104+AQ95*0.03+BC95*0.225+BN95*0.128+BY95*0.329+CK95*0.009+CW95*0.175)</f>
        <v>26.235788230057</v>
      </c>
      <c r="C95" s="15" t="n">
        <f aca="false">AVERAGE(B91:B95)</f>
        <v>26.1859890613669</v>
      </c>
      <c r="D95" s="16" t="n">
        <f aca="false">AVERAGE(B86:B95)</f>
        <v>26.2792850348552</v>
      </c>
      <c r="E95" s="11" t="n">
        <f aca="false">AVERAGE(B76:B95)</f>
        <v>26.2458993661691</v>
      </c>
      <c r="F95" s="17" t="n">
        <f aca="false">AVERAGE(B46:B95)</f>
        <v>26.2280603227522</v>
      </c>
      <c r="G95" s="16" t="n">
        <f aca="false">IF(Y$4=0,MAX(AI95,AV95,BH95,BS95,CD95,DB95),MAX(AI95,AV95,BH95,BS95,CD95,CP95,DB95))</f>
        <v>42.4</v>
      </c>
      <c r="H95" s="18" t="n">
        <f aca="false">IF(Y$4=0,MEDIAN(AJ95,AW95,BI95,BT95,CE95,DC95),MEDIAN(AJ95,AW95,BI95,BT95,CE95,CQ95,DC95))</f>
        <v>23.1</v>
      </c>
      <c r="I95" s="19" t="n">
        <f aca="false">IF(Y$4=0,SUM(AJ95*0.104+AW95*0.03+BI95*0.225+BT95*0.329+CE95*0.009+DC95*0.175),SUM(AJ95*0.104+AW95*0.03+BI95*0.225+BT95*0.329+DC95*0.175))</f>
        <v>21.92905</v>
      </c>
      <c r="J95" s="11" t="n">
        <f aca="false">IF(Y$4=0,MAX(AK95,AX95,BJ95,BU95,CF95,DD95),MAX(AK95,AX95,BJ95,BU95,CF95,CR95,DD95))</f>
        <v>17.9</v>
      </c>
      <c r="K95" s="20" t="n">
        <f aca="false">(G95+J95)/2</f>
        <v>30.15</v>
      </c>
      <c r="AC95" s="1" t="n">
        <v>1945</v>
      </c>
      <c r="AD95" s="11" t="n">
        <v>23.238955026455</v>
      </c>
      <c r="AE95" s="15" t="n">
        <v>23.1329034391534</v>
      </c>
      <c r="AF95" s="16" t="n">
        <v>23.30375</v>
      </c>
      <c r="AG95" s="11" t="n">
        <v>23.167982390873</v>
      </c>
      <c r="AH95" s="17" t="n">
        <v>23.3038059554177</v>
      </c>
      <c r="AI95" s="16" t="n">
        <v>38.3</v>
      </c>
      <c r="AJ95" s="18" t="n">
        <v>23.1</v>
      </c>
      <c r="AK95" s="6" t="n">
        <v>4.2</v>
      </c>
      <c r="AL95" s="6" t="n">
        <v>4.2</v>
      </c>
      <c r="AM95" s="20" t="n">
        <v>21.25</v>
      </c>
      <c r="AN95" s="15"/>
      <c r="AO95" s="15"/>
      <c r="AP95" s="1" t="n">
        <v>1945</v>
      </c>
      <c r="AQ95" s="11" t="n">
        <v>19.7471153846154</v>
      </c>
      <c r="AR95" s="15" t="n">
        <v>19.8448076923077</v>
      </c>
      <c r="AS95" s="16" t="n">
        <v>20.1282488344988</v>
      </c>
      <c r="AT95" s="11" t="n">
        <v>20.0758049242424</v>
      </c>
      <c r="AU95" s="17" t="n">
        <v>20.1401971869334</v>
      </c>
      <c r="AV95" s="3" t="n">
        <v>34</v>
      </c>
      <c r="AW95" s="21" t="n">
        <v>18.9</v>
      </c>
      <c r="AX95" s="6" t="n">
        <v>9.3</v>
      </c>
      <c r="AY95" s="6" t="n">
        <v>9.3</v>
      </c>
      <c r="AZ95" s="20" t="n">
        <v>21.65</v>
      </c>
      <c r="BA95" s="2"/>
      <c r="BB95" s="1" t="n">
        <v>1945</v>
      </c>
      <c r="BC95" s="11" t="n">
        <v>28.9907738095238</v>
      </c>
      <c r="BD95" s="15" t="n">
        <v>28.9336706349206</v>
      </c>
      <c r="BE95" s="16" t="n">
        <v>28.9288839285714</v>
      </c>
      <c r="BF95" s="11" t="n">
        <v>28.9515848214286</v>
      </c>
      <c r="BG95" s="24" t="n">
        <v>29.060538477816</v>
      </c>
      <c r="BH95" s="3" t="n">
        <v>39.2</v>
      </c>
      <c r="BI95" s="18" t="n">
        <v>29.2</v>
      </c>
      <c r="BJ95" s="6" t="n">
        <v>17.6</v>
      </c>
      <c r="BL95" s="20" t="n">
        <v>28.4</v>
      </c>
      <c r="BM95" s="1" t="n">
        <v>1945</v>
      </c>
      <c r="BN95" s="11" t="n">
        <v>21.5744047619048</v>
      </c>
      <c r="BO95" s="15" t="n">
        <v>21.7695833333333</v>
      </c>
      <c r="BP95" s="16" t="n">
        <v>21.8839583333333</v>
      </c>
      <c r="BQ95" s="11" t="n">
        <v>21.8771577380952</v>
      </c>
      <c r="BR95" s="24" t="n">
        <v>21.6139624246124</v>
      </c>
      <c r="BS95" s="3" t="n">
        <v>37.1</v>
      </c>
      <c r="BT95" s="18" t="n">
        <v>20.85</v>
      </c>
      <c r="BU95" s="6" t="n">
        <v>11.8</v>
      </c>
      <c r="BV95" s="20" t="n">
        <v>24.45</v>
      </c>
      <c r="BX95" s="1" t="n">
        <v>1945</v>
      </c>
      <c r="BY95" s="11" t="n">
        <v>25.8712962962963</v>
      </c>
      <c r="BZ95" s="15" t="n">
        <v>25.5985606060606</v>
      </c>
      <c r="CA95" s="16" t="n">
        <v>25.7733354377104</v>
      </c>
      <c r="CB95" s="11" t="n">
        <v>25.6833343855219</v>
      </c>
      <c r="CC95" s="17" t="n">
        <v>25.6629038945008</v>
      </c>
      <c r="CD95" s="3" t="n">
        <v>42.4</v>
      </c>
      <c r="CE95" s="18" t="n">
        <v>25.95</v>
      </c>
      <c r="CF95" s="6" t="n">
        <v>13.4</v>
      </c>
      <c r="CG95" s="20" t="n">
        <v>27.9</v>
      </c>
      <c r="CH95" s="6"/>
      <c r="CI95" s="2"/>
      <c r="CJ95" s="1" t="n">
        <v>1945</v>
      </c>
      <c r="CK95" s="11" t="n">
        <v>15.5095238095238</v>
      </c>
      <c r="CL95" s="15" t="n">
        <v>15.6811904761905</v>
      </c>
      <c r="CM95" s="16" t="n">
        <v>15.9760714285714</v>
      </c>
      <c r="CN95" s="11" t="n">
        <v>16.0305952380952</v>
      </c>
      <c r="CO95" s="17" t="n">
        <v>16.3008581349206</v>
      </c>
      <c r="CP95" s="16" t="n">
        <v>22.6</v>
      </c>
      <c r="CQ95" s="18" t="n">
        <v>15.2</v>
      </c>
      <c r="CR95" s="25" t="n">
        <v>10.2</v>
      </c>
      <c r="CS95" s="20" t="n">
        <v>16.4</v>
      </c>
      <c r="CT95" s="15"/>
      <c r="CU95" s="15"/>
      <c r="CV95" s="1" t="n">
        <v>1945</v>
      </c>
      <c r="CW95" s="11" t="n">
        <v>30.2333333333333</v>
      </c>
      <c r="CX95" s="15" t="n">
        <v>30.4296180555556</v>
      </c>
      <c r="CY95" s="16" t="n">
        <v>30.3913715277778</v>
      </c>
      <c r="CZ95" s="11" t="n">
        <v>30.4324565972222</v>
      </c>
      <c r="DA95" s="17" t="n">
        <v>30.3156979166667</v>
      </c>
      <c r="DB95" s="16" t="n">
        <v>37.1</v>
      </c>
      <c r="DC95" s="18" t="n">
        <v>31.6</v>
      </c>
      <c r="DD95" s="11" t="n">
        <v>17.9</v>
      </c>
      <c r="DE95" s="20" t="n">
        <v>27.5</v>
      </c>
    </row>
    <row r="96" customFormat="false" ht="12.8" hidden="false" customHeight="false" outlineLevel="0" collapsed="false">
      <c r="A96" s="22"/>
      <c r="B96" s="11" t="n">
        <f aca="false">IF(Y$4=0,AD96*0.104/0.991+AQ96*0.03/0.991+BC96*0.225/0.991+BN96*0.128/0.991+BY96*0.329/0.991+CW96*0.175/0.991,AD96*0.104+AQ96*0.03+BC96*0.225+BN96*0.128+BY96*0.329+CK96*0.009+CW96*0.175)</f>
        <v>26.0943802096052</v>
      </c>
      <c r="C96" s="15" t="n">
        <f aca="false">AVERAGE(B92:B96)</f>
        <v>26.2063473009629</v>
      </c>
      <c r="D96" s="16" t="n">
        <f aca="false">AVERAGE(B87:B96)</f>
        <v>26.2442886520713</v>
      </c>
      <c r="E96" s="11" t="n">
        <f aca="false">AVERAGE(B77:B96)</f>
        <v>26.225319270524</v>
      </c>
      <c r="F96" s="17" t="n">
        <f aca="false">AVERAGE(B47:B96)</f>
        <v>26.2195060554165</v>
      </c>
      <c r="G96" s="16" t="n">
        <f aca="false">IF(Y$4=0,MAX(AI96,AV96,BH96,BS96,CD96,DB96),MAX(AI96,AV96,BH96,BS96,CD96,CP96,DB96))</f>
        <v>42.7</v>
      </c>
      <c r="H96" s="18" t="n">
        <f aca="false">IF(Y$4=0,MEDIAN(AJ96,AW96,BI96,BT96,CE96,DC96),MEDIAN(AJ96,AW96,BI96,BT96,CE96,CQ96,DC96))</f>
        <v>22.9</v>
      </c>
      <c r="I96" s="19" t="n">
        <f aca="false">IF(Y$4=0,SUM(AJ96*0.104+AW96*0.03+BI96*0.225+BT96*0.329+CE96*0.009+DC96*0.175),SUM(AJ96*0.104+AW96*0.03+BI96*0.225+BT96*0.329+DC96*0.175))</f>
        <v>21.6003</v>
      </c>
      <c r="J96" s="11" t="n">
        <f aca="false">IF(Y$4=0,MAX(AK96,AX96,BJ96,BU96,CF96,DD96),MAX(AK96,AX96,BJ96,BU96,CF96,CR96,DD96))</f>
        <v>18.8</v>
      </c>
      <c r="K96" s="20" t="n">
        <f aca="false">(G96+J96)/2</f>
        <v>30.75</v>
      </c>
      <c r="AC96" s="1" t="n">
        <v>1946</v>
      </c>
      <c r="AD96" s="11" t="n">
        <v>23.3855985449735</v>
      </c>
      <c r="AE96" s="15" t="n">
        <v>23.209546957672</v>
      </c>
      <c r="AF96" s="16" t="n">
        <v>23.3473991402116</v>
      </c>
      <c r="AG96" s="11" t="n">
        <v>23.1722854662698</v>
      </c>
      <c r="AH96" s="17" t="n">
        <v>23.2921589519582</v>
      </c>
      <c r="AI96" s="16" t="n">
        <v>38.7</v>
      </c>
      <c r="AJ96" s="18" t="n">
        <v>22.9</v>
      </c>
      <c r="AK96" s="6" t="n">
        <v>2.6</v>
      </c>
      <c r="AL96" s="6" t="n">
        <v>2.6</v>
      </c>
      <c r="AM96" s="20" t="n">
        <v>20.65</v>
      </c>
      <c r="AN96" s="15"/>
      <c r="AO96" s="15"/>
      <c r="AP96" s="1" t="n">
        <v>1946</v>
      </c>
      <c r="AQ96" s="11" t="n">
        <v>19.156891025641</v>
      </c>
      <c r="AR96" s="15" t="n">
        <v>19.7104807692308</v>
      </c>
      <c r="AS96" s="16" t="n">
        <v>20.0461174242424</v>
      </c>
      <c r="AT96" s="11" t="n">
        <v>20.0187456293706</v>
      </c>
      <c r="AU96" s="17" t="n">
        <v>20.1200201926314</v>
      </c>
      <c r="AV96" s="3" t="n">
        <v>32.5</v>
      </c>
      <c r="AW96" s="21" t="n">
        <v>18</v>
      </c>
      <c r="AX96" s="6" t="n">
        <v>9</v>
      </c>
      <c r="AY96" s="6" t="n">
        <v>9.4</v>
      </c>
      <c r="AZ96" s="20" t="n">
        <v>20.75</v>
      </c>
      <c r="BA96" s="2"/>
      <c r="BB96" s="1" t="n">
        <v>1946</v>
      </c>
      <c r="BC96" s="11" t="n">
        <v>29.4181547619048</v>
      </c>
      <c r="BD96" s="15" t="n">
        <v>29.147123015873</v>
      </c>
      <c r="BE96" s="16" t="n">
        <v>28.9794791666667</v>
      </c>
      <c r="BF96" s="11" t="n">
        <v>28.925662202381</v>
      </c>
      <c r="BG96" s="24" t="n">
        <v>29.0669328230541</v>
      </c>
      <c r="BH96" s="3" t="n">
        <v>39.3</v>
      </c>
      <c r="BI96" s="18" t="n">
        <v>29.65</v>
      </c>
      <c r="BJ96" s="6" t="n">
        <v>17.8</v>
      </c>
      <c r="BL96" s="20" t="n">
        <v>28.55</v>
      </c>
      <c r="BM96" s="1" t="n">
        <v>1946</v>
      </c>
      <c r="BN96" s="11" t="n">
        <v>21.1845238095238</v>
      </c>
      <c r="BO96" s="15" t="n">
        <v>21.6560119047619</v>
      </c>
      <c r="BP96" s="16" t="n">
        <v>21.826755952381</v>
      </c>
      <c r="BQ96" s="11" t="n">
        <v>21.8312648809524</v>
      </c>
      <c r="BR96" s="24" t="n">
        <v>21.6106112341362</v>
      </c>
      <c r="BS96" s="3" t="n">
        <v>36.5</v>
      </c>
      <c r="BT96" s="18" t="n">
        <v>20.3</v>
      </c>
      <c r="BU96" s="6" t="n">
        <v>11.9</v>
      </c>
      <c r="BV96" s="20" t="n">
        <v>24.2</v>
      </c>
      <c r="BX96" s="1" t="n">
        <v>1946</v>
      </c>
      <c r="BY96" s="11" t="n">
        <v>25.4743055555556</v>
      </c>
      <c r="BZ96" s="15" t="n">
        <v>25.5387457912458</v>
      </c>
      <c r="CA96" s="16" t="n">
        <v>25.7039372895623</v>
      </c>
      <c r="CB96" s="11" t="n">
        <v>25.6884617003367</v>
      </c>
      <c r="CC96" s="17" t="n">
        <v>25.648995164342</v>
      </c>
      <c r="CD96" s="3" t="n">
        <v>42.7</v>
      </c>
      <c r="CE96" s="18" t="n">
        <v>25.25</v>
      </c>
      <c r="CF96" s="6" t="n">
        <v>13</v>
      </c>
      <c r="CG96" s="20" t="n">
        <v>27.85</v>
      </c>
      <c r="CH96" s="6"/>
      <c r="CI96" s="2"/>
      <c r="CJ96" s="1" t="n">
        <v>1946</v>
      </c>
      <c r="CK96" s="11" t="n">
        <v>15.0333333333333</v>
      </c>
      <c r="CL96" s="15" t="n">
        <v>15.5164285714286</v>
      </c>
      <c r="CM96" s="16" t="n">
        <v>15.8653571428571</v>
      </c>
      <c r="CN96" s="11" t="n">
        <v>15.963869047619</v>
      </c>
      <c r="CO96" s="17" t="n">
        <v>16.2655248015873</v>
      </c>
      <c r="CP96" s="16" t="n">
        <v>22.1</v>
      </c>
      <c r="CQ96" s="18" t="n">
        <v>14.65</v>
      </c>
      <c r="CR96" s="25" t="n">
        <v>9.6</v>
      </c>
      <c r="CS96" s="20" t="n">
        <v>15.85</v>
      </c>
      <c r="CT96" s="15"/>
      <c r="CU96" s="15"/>
      <c r="CV96" s="1" t="n">
        <v>1946</v>
      </c>
      <c r="CW96" s="11" t="n">
        <v>29.9458333333333</v>
      </c>
      <c r="CX96" s="15" t="n">
        <v>30.4529861111111</v>
      </c>
      <c r="CY96" s="16" t="n">
        <v>30.2924826388889</v>
      </c>
      <c r="CZ96" s="11" t="n">
        <v>30.3827690972222</v>
      </c>
      <c r="DA96" s="17" t="n">
        <v>30.2993923611111</v>
      </c>
      <c r="DB96" s="16" t="n">
        <v>37.9</v>
      </c>
      <c r="DC96" s="18" t="n">
        <v>30.45</v>
      </c>
      <c r="DD96" s="11" t="n">
        <v>18.8</v>
      </c>
      <c r="DE96" s="20" t="n">
        <v>28.35</v>
      </c>
    </row>
    <row r="97" customFormat="false" ht="12.8" hidden="false" customHeight="false" outlineLevel="0" collapsed="false">
      <c r="A97" s="22"/>
      <c r="B97" s="11" t="n">
        <f aca="false">IF(Y$4=0,AD97*0.104/0.991+AQ97*0.03/0.991+BC97*0.225/0.991+BN97*0.128/0.991+BY97*0.329/0.991+CW97*0.175/0.991,AD97*0.104+AQ97*0.03+BC97*0.225+BN97*0.128+BY97*0.329+CK97*0.009+CW97*0.175)</f>
        <v>26.0260679029304</v>
      </c>
      <c r="C97" s="15" t="n">
        <f aca="false">AVERAGE(B93:B97)</f>
        <v>26.1306813782899</v>
      </c>
      <c r="D97" s="16" t="n">
        <f aca="false">AVERAGE(B88:B97)</f>
        <v>26.2115627746039</v>
      </c>
      <c r="E97" s="11" t="n">
        <f aca="false">AVERAGE(B78:B97)</f>
        <v>26.2154568961854</v>
      </c>
      <c r="F97" s="17" t="n">
        <f aca="false">AVERAGE(B48:B97)</f>
        <v>26.2070131933975</v>
      </c>
      <c r="G97" s="16" t="n">
        <f aca="false">IF(Y$4=0,MAX(AI97,AV97,BH97,BS97,CD97,DB97),MAX(AI97,AV97,BH97,BS97,CD97,CP97,DB97))</f>
        <v>42.2</v>
      </c>
      <c r="H97" s="18" t="n">
        <f aca="false">IF(Y$4=0,MEDIAN(AJ97,AW97,BI97,BT97,CE97,DC97),MEDIAN(AJ97,AW97,BI97,BT97,CE97,CQ97,DC97))</f>
        <v>22.6</v>
      </c>
      <c r="I97" s="19" t="n">
        <f aca="false">IF(Y$4=0,SUM(AJ97*0.104+AW97*0.03+BI97*0.225+BT97*0.329+CE97*0.009+DC97*0.175),SUM(AJ97*0.104+AW97*0.03+BI97*0.225+BT97*0.329+DC97*0.175))</f>
        <v>21.8096</v>
      </c>
      <c r="J97" s="11" t="n">
        <f aca="false">IF(Y$4=0,MAX(AK97,AX97,BJ97,BU97,CF97,DD97),MAX(AK97,AX97,BJ97,BU97,CF97,CR97,DD97))</f>
        <v>19.6</v>
      </c>
      <c r="K97" s="20" t="n">
        <f aca="false">(G97+J97)/2</f>
        <v>30.9</v>
      </c>
      <c r="AC97" s="1" t="n">
        <v>1947</v>
      </c>
      <c r="AD97" s="11" t="n">
        <v>22.6237599206349</v>
      </c>
      <c r="AE97" s="15" t="n">
        <v>23.0654993386243</v>
      </c>
      <c r="AF97" s="16" t="n">
        <v>23.2921792328042</v>
      </c>
      <c r="AG97" s="11" t="n">
        <v>23.153531332672</v>
      </c>
      <c r="AH97" s="17" t="n">
        <v>23.2663008170376</v>
      </c>
      <c r="AI97" s="16" t="n">
        <v>40.4</v>
      </c>
      <c r="AJ97" s="18" t="n">
        <v>22.6</v>
      </c>
      <c r="AK97" s="6" t="n">
        <v>2.9</v>
      </c>
      <c r="AL97" s="6" t="n">
        <v>2.9</v>
      </c>
      <c r="AM97" s="20" t="n">
        <v>21.65</v>
      </c>
      <c r="AN97" s="15"/>
      <c r="AO97" s="15"/>
      <c r="AP97" s="1" t="n">
        <v>1947</v>
      </c>
      <c r="AQ97" s="11" t="n">
        <v>19.8939102564103</v>
      </c>
      <c r="AR97" s="15" t="n">
        <v>19.6549358974359</v>
      </c>
      <c r="AS97" s="16" t="n">
        <v>20.0001238344988</v>
      </c>
      <c r="AT97" s="11" t="n">
        <v>19.9987456293706</v>
      </c>
      <c r="AU97" s="17" t="n">
        <v>20.1181275644263</v>
      </c>
      <c r="AV97" s="3" t="n">
        <v>33</v>
      </c>
      <c r="AW97" s="21" t="n">
        <v>19.5</v>
      </c>
      <c r="AX97" s="6" t="n">
        <v>9.7</v>
      </c>
      <c r="AY97" s="6" t="n">
        <v>9.7</v>
      </c>
      <c r="AZ97" s="20" t="n">
        <v>21.35</v>
      </c>
      <c r="BA97" s="2"/>
      <c r="BB97" s="1" t="n">
        <v>1947</v>
      </c>
      <c r="BC97" s="11" t="n">
        <v>28.722619047619</v>
      </c>
      <c r="BD97" s="15" t="n">
        <v>28.9907142857143</v>
      </c>
      <c r="BE97" s="16" t="n">
        <v>28.9534126984127</v>
      </c>
      <c r="BF97" s="11" t="n">
        <v>28.9214657738095</v>
      </c>
      <c r="BG97" s="24" t="n">
        <v>29.0335224589085</v>
      </c>
      <c r="BH97" s="3" t="n">
        <v>42.2</v>
      </c>
      <c r="BI97" s="18" t="n">
        <v>28.8</v>
      </c>
      <c r="BJ97" s="6" t="n">
        <v>18.4</v>
      </c>
      <c r="BL97" s="20" t="n">
        <v>30.3</v>
      </c>
      <c r="BM97" s="1" t="n">
        <v>1947</v>
      </c>
      <c r="BN97" s="11" t="n">
        <v>21.9375</v>
      </c>
      <c r="BO97" s="15" t="n">
        <v>21.6260714285714</v>
      </c>
      <c r="BP97" s="16" t="n">
        <v>21.8314583333333</v>
      </c>
      <c r="BQ97" s="11" t="n">
        <v>21.8247172619048</v>
      </c>
      <c r="BR97" s="24" t="n">
        <v>21.6247154008029</v>
      </c>
      <c r="BS97" s="3" t="n">
        <v>38.5</v>
      </c>
      <c r="BT97" s="18" t="n">
        <v>21.05</v>
      </c>
      <c r="BU97" s="6" t="n">
        <v>11.4</v>
      </c>
      <c r="BV97" s="20" t="n">
        <v>24.95</v>
      </c>
      <c r="BX97" s="1" t="n">
        <v>1947</v>
      </c>
      <c r="BY97" s="11" t="n">
        <v>25.3909722222222</v>
      </c>
      <c r="BZ97" s="15" t="n">
        <v>25.5751311728395</v>
      </c>
      <c r="CA97" s="16" t="n">
        <v>25.653728956229</v>
      </c>
      <c r="CB97" s="11" t="n">
        <v>25.6845728114478</v>
      </c>
      <c r="CC97" s="17" t="n">
        <v>25.6416010671198</v>
      </c>
      <c r="CD97" s="3" t="n">
        <v>42</v>
      </c>
      <c r="CE97" s="18" t="n">
        <v>24.45</v>
      </c>
      <c r="CF97" s="6" t="n">
        <v>14.5</v>
      </c>
      <c r="CG97" s="20" t="n">
        <v>28.25</v>
      </c>
      <c r="CH97" s="6"/>
      <c r="CI97" s="2"/>
      <c r="CJ97" s="1" t="n">
        <v>1947</v>
      </c>
      <c r="CK97" s="11" t="n">
        <v>16.1833333333333</v>
      </c>
      <c r="CL97" s="15" t="n">
        <v>15.5714285714286</v>
      </c>
      <c r="CM97" s="16" t="n">
        <v>15.8539285714286</v>
      </c>
      <c r="CN97" s="11" t="n">
        <v>15.9817857142857</v>
      </c>
      <c r="CO97" s="17" t="n">
        <v>16.2579136904762</v>
      </c>
      <c r="CP97" s="16" t="n">
        <v>24.6</v>
      </c>
      <c r="CQ97" s="18" t="n">
        <v>15.8</v>
      </c>
      <c r="CR97" s="25" t="n">
        <v>10.7</v>
      </c>
      <c r="CS97" s="20" t="n">
        <v>17.65</v>
      </c>
      <c r="CT97" s="15"/>
      <c r="CU97" s="15"/>
      <c r="CV97" s="1" t="n">
        <v>1947</v>
      </c>
      <c r="CW97" s="11" t="n">
        <v>30.3229166666667</v>
      </c>
      <c r="CX97" s="15" t="n">
        <v>30.2675</v>
      </c>
      <c r="CY97" s="16" t="n">
        <v>30.2712326388889</v>
      </c>
      <c r="CZ97" s="11" t="n">
        <v>30.3575607638889</v>
      </c>
      <c r="DA97" s="17" t="n">
        <v>30.2906284722222</v>
      </c>
      <c r="DB97" s="16" t="n">
        <v>40.2</v>
      </c>
      <c r="DC97" s="18" t="n">
        <v>31.25</v>
      </c>
      <c r="DD97" s="11" t="n">
        <v>19.6</v>
      </c>
      <c r="DE97" s="20" t="n">
        <v>29.9</v>
      </c>
    </row>
    <row r="98" customFormat="false" ht="12.8" hidden="false" customHeight="false" outlineLevel="0" collapsed="false">
      <c r="A98" s="22"/>
      <c r="B98" s="11" t="n">
        <f aca="false">IF(Y$4=0,AD98*0.104/0.991+AQ98*0.03/0.991+BC98*0.225/0.991+BN98*0.128/0.991+BY98*0.329/0.991+CW98*0.175/0.991,AD98*0.104+AQ98*0.03+BC98*0.225+BN98*0.128+BY98*0.329+CK98*0.009+CW98*0.175)</f>
        <v>26.2950176307489</v>
      </c>
      <c r="C98" s="15" t="n">
        <f aca="false">AVERAGE(B94:B98)</f>
        <v>26.203241037851</v>
      </c>
      <c r="D98" s="16" t="n">
        <f aca="false">AVERAGE(B89:B98)</f>
        <v>26.1822282324678</v>
      </c>
      <c r="E98" s="11" t="n">
        <f aca="false">AVERAGE(B79:B98)</f>
        <v>26.1965586397659</v>
      </c>
      <c r="F98" s="17" t="n">
        <f aca="false">AVERAGE(B49:B98)</f>
        <v>26.1985765846835</v>
      </c>
      <c r="G98" s="16" t="n">
        <f aca="false">IF(Y$4=0,MAX(AI98,AV98,BH98,BS98,CD98,DB98),MAX(AI98,AV98,BH98,BS98,CD98,CP98,DB98))</f>
        <v>41.6</v>
      </c>
      <c r="H98" s="18" t="n">
        <f aca="false">IF(Y$4=0,MEDIAN(AJ98,AW98,BI98,BT98,CE98,DC98),MEDIAN(AJ98,AW98,BI98,BT98,CE98,CQ98,DC98))</f>
        <v>22.5</v>
      </c>
      <c r="I98" s="19" t="n">
        <f aca="false">IF(Y$4=0,SUM(AJ98*0.104+AW98*0.03+BI98*0.225+BT98*0.329+CE98*0.009+DC98*0.175),SUM(AJ98*0.104+AW98*0.03+BI98*0.225+BT98*0.329+DC98*0.175))</f>
        <v>21.9168</v>
      </c>
      <c r="J98" s="11" t="n">
        <f aca="false">IF(Y$4=0,MAX(AK98,AX98,BJ98,BU98,CF98,DD98),MAX(AK98,AX98,BJ98,BU98,CF98,CR98,DD98))</f>
        <v>18.8</v>
      </c>
      <c r="K98" s="20" t="n">
        <f aca="false">(G98+J98)/2</f>
        <v>30.2</v>
      </c>
      <c r="AC98" s="1" t="n">
        <v>1948</v>
      </c>
      <c r="AD98" s="11" t="n">
        <v>22.572833994709</v>
      </c>
      <c r="AE98" s="15" t="n">
        <v>23.091044973545</v>
      </c>
      <c r="AF98" s="16" t="n">
        <v>23.1600314153439</v>
      </c>
      <c r="AG98" s="11" t="n">
        <v>23.1061826223545</v>
      </c>
      <c r="AH98" s="17" t="n">
        <v>23.2392389784132</v>
      </c>
      <c r="AI98" s="16" t="n">
        <v>37.6</v>
      </c>
      <c r="AJ98" s="18" t="n">
        <v>22.5</v>
      </c>
      <c r="AK98" s="6" t="n">
        <v>2.9</v>
      </c>
      <c r="AL98" s="6" t="n">
        <v>3.5</v>
      </c>
      <c r="AM98" s="20" t="n">
        <v>20.25</v>
      </c>
      <c r="AN98" s="15"/>
      <c r="AO98" s="15"/>
      <c r="AP98" s="1" t="n">
        <v>1948</v>
      </c>
      <c r="AQ98" s="11" t="n">
        <v>19.5463141025641</v>
      </c>
      <c r="AR98" s="15" t="n">
        <v>19.6768269230769</v>
      </c>
      <c r="AS98" s="16" t="n">
        <v>19.8582167832168</v>
      </c>
      <c r="AT98" s="11" t="n">
        <v>19.9577090617716</v>
      </c>
      <c r="AU98" s="17" t="n">
        <v>20.0995677353665</v>
      </c>
      <c r="AV98" s="3" t="n">
        <v>31.9</v>
      </c>
      <c r="AW98" s="21" t="n">
        <v>18.8</v>
      </c>
      <c r="AX98" s="6" t="n">
        <v>9.1</v>
      </c>
      <c r="AY98" s="6" t="n">
        <v>9.2</v>
      </c>
      <c r="AZ98" s="20" t="n">
        <v>20.5</v>
      </c>
      <c r="BA98" s="2"/>
      <c r="BB98" s="1" t="n">
        <v>1948</v>
      </c>
      <c r="BC98" s="11" t="n">
        <v>29.0935515873016</v>
      </c>
      <c r="BD98" s="15" t="n">
        <v>29.0039682539683</v>
      </c>
      <c r="BE98" s="16" t="n">
        <v>28.9355853174603</v>
      </c>
      <c r="BF98" s="11" t="n">
        <v>28.9133754960317</v>
      </c>
      <c r="BG98" s="24" t="n">
        <v>29.022859176929</v>
      </c>
      <c r="BH98" s="3" t="n">
        <v>40.5</v>
      </c>
      <c r="BI98" s="18" t="n">
        <v>29.5</v>
      </c>
      <c r="BJ98" s="6" t="n">
        <v>18</v>
      </c>
      <c r="BL98" s="20" t="n">
        <v>29.25</v>
      </c>
      <c r="BM98" s="1" t="n">
        <v>1948</v>
      </c>
      <c r="BN98" s="11" t="n">
        <v>21.6059523809524</v>
      </c>
      <c r="BO98" s="15" t="n">
        <v>21.6685714285714</v>
      </c>
      <c r="BP98" s="16" t="n">
        <v>21.7744345238095</v>
      </c>
      <c r="BQ98" s="11" t="n">
        <v>21.7925148809524</v>
      </c>
      <c r="BR98" s="24" t="n">
        <v>21.6213344484219</v>
      </c>
      <c r="BS98" s="3" t="n">
        <v>37.4</v>
      </c>
      <c r="BT98" s="18" t="n">
        <v>20.7</v>
      </c>
      <c r="BU98" s="6" t="n">
        <v>11.8</v>
      </c>
      <c r="BV98" s="20" t="n">
        <v>24.6</v>
      </c>
      <c r="BX98" s="1" t="n">
        <v>1948</v>
      </c>
      <c r="BY98" s="11" t="n">
        <v>26.1152777777778</v>
      </c>
      <c r="BZ98" s="15" t="n">
        <v>25.760462962963</v>
      </c>
      <c r="CA98" s="16" t="n">
        <v>25.6774831649832</v>
      </c>
      <c r="CB98" s="11" t="n">
        <v>25.6980566077441</v>
      </c>
      <c r="CC98" s="17" t="n">
        <v>25.6323603263791</v>
      </c>
      <c r="CD98" s="3" t="n">
        <v>41.6</v>
      </c>
      <c r="CE98" s="18" t="n">
        <v>25.5</v>
      </c>
      <c r="CF98" s="6" t="n">
        <v>14.7</v>
      </c>
      <c r="CG98" s="20" t="n">
        <v>28.15</v>
      </c>
      <c r="CH98" s="6"/>
      <c r="CI98" s="2"/>
      <c r="CJ98" s="1" t="n">
        <v>1948</v>
      </c>
      <c r="CK98" s="11" t="n">
        <v>15.522619047619</v>
      </c>
      <c r="CL98" s="15" t="n">
        <v>15.5709523809524</v>
      </c>
      <c r="CM98" s="16" t="n">
        <v>15.7546428571429</v>
      </c>
      <c r="CN98" s="11" t="n">
        <v>15.9323214285714</v>
      </c>
      <c r="CO98" s="17" t="n">
        <v>16.2260327380952</v>
      </c>
      <c r="CP98" s="16" t="n">
        <v>23.2</v>
      </c>
      <c r="CQ98" s="18" t="n">
        <v>14.85</v>
      </c>
      <c r="CR98" s="25" t="n">
        <v>9.7</v>
      </c>
      <c r="CS98" s="20" t="n">
        <v>16.45</v>
      </c>
      <c r="CT98" s="15"/>
      <c r="CU98" s="15"/>
      <c r="CV98" s="1" t="n">
        <v>1948</v>
      </c>
      <c r="CW98" s="11" t="n">
        <v>30.3875</v>
      </c>
      <c r="CX98" s="15" t="n">
        <v>30.2666666666667</v>
      </c>
      <c r="CY98" s="16" t="n">
        <v>30.2315451388889</v>
      </c>
      <c r="CZ98" s="11" t="n">
        <v>30.2958940972222</v>
      </c>
      <c r="DA98" s="17" t="n">
        <v>30.2968784722222</v>
      </c>
      <c r="DB98" s="16" t="n">
        <v>39</v>
      </c>
      <c r="DC98" s="18" t="n">
        <v>31.8</v>
      </c>
      <c r="DD98" s="11" t="n">
        <v>18.8</v>
      </c>
      <c r="DE98" s="20" t="n">
        <v>28.9</v>
      </c>
    </row>
    <row r="99" customFormat="false" ht="12.8" hidden="false" customHeight="false" outlineLevel="0" collapsed="false">
      <c r="A99" s="22"/>
      <c r="B99" s="11" t="n">
        <f aca="false">IF(Y$4=0,AD99*0.104/0.991+AQ99*0.03/0.991+BC99*0.225/0.991+BN99*0.128/0.991+BY99*0.329/0.991+CW99*0.175/0.991,AD99*0.104+AQ99*0.03+BC99*0.225+BN99*0.128+BY99*0.329+CK99*0.009+CW99*0.175)</f>
        <v>25.8153607244607</v>
      </c>
      <c r="C99" s="15" t="n">
        <f aca="false">AVERAGE(B95:B99)</f>
        <v>26.0933229395604</v>
      </c>
      <c r="D99" s="16" t="n">
        <f aca="false">AVERAGE(B90:B99)</f>
        <v>26.1789602174966</v>
      </c>
      <c r="E99" s="11" t="n">
        <f aca="false">AVERAGE(B80:B99)</f>
        <v>26.1920028420451</v>
      </c>
      <c r="F99" s="17" t="n">
        <f aca="false">AVERAGE(B50:B99)</f>
        <v>26.191372889042</v>
      </c>
      <c r="G99" s="16" t="n">
        <f aca="false">IF(Y$4=0,MAX(AI99,AV99,BH99,BS99,CD99,DB99),MAX(AI99,AV99,BH99,BS99,CD99,CP99,DB99))</f>
        <v>41.9</v>
      </c>
      <c r="H99" s="18" t="n">
        <f aca="false">IF(Y$4=0,MEDIAN(AJ99,AW99,BI99,BT99,CE99,DC99),MEDIAN(AJ99,AW99,BI99,BT99,CE99,CQ99,DC99))</f>
        <v>22.3</v>
      </c>
      <c r="I99" s="19" t="n">
        <f aca="false">IF(Y$4=0,SUM(AJ99*0.104+AW99*0.03+BI99*0.225+BT99*0.329+CE99*0.009+DC99*0.175),SUM(AJ99*0.104+AW99*0.03+BI99*0.225+BT99*0.329+DC99*0.175))</f>
        <v>21.3299</v>
      </c>
      <c r="J99" s="11" t="n">
        <f aca="false">IF(Y$4=0,MAX(AK99,AX99,BJ99,BU99,CF99,DD99),MAX(AK99,AX99,BJ99,BU99,CF99,CR99,DD99))</f>
        <v>15.7</v>
      </c>
      <c r="K99" s="20" t="n">
        <f aca="false">(G99+J99)/2</f>
        <v>28.8</v>
      </c>
      <c r="AC99" s="1" t="n">
        <v>1949</v>
      </c>
      <c r="AD99" s="11" t="n">
        <v>22.3209986772487</v>
      </c>
      <c r="AE99" s="15" t="n">
        <v>22.8284292328042</v>
      </c>
      <c r="AF99" s="16" t="n">
        <v>23.0891650132275</v>
      </c>
      <c r="AG99" s="11" t="n">
        <v>23.0750896990741</v>
      </c>
      <c r="AH99" s="17" t="n">
        <v>23.215473766773</v>
      </c>
      <c r="AI99" s="16" t="n">
        <v>38.6</v>
      </c>
      <c r="AJ99" s="18" t="n">
        <v>22.3</v>
      </c>
      <c r="AK99" s="6" t="n">
        <v>3.6</v>
      </c>
      <c r="AL99" s="6" t="n">
        <v>3.6</v>
      </c>
      <c r="AM99" s="20" t="n">
        <v>21.1</v>
      </c>
      <c r="AN99" s="15"/>
      <c r="AO99" s="15"/>
      <c r="AP99" s="1" t="n">
        <v>1949</v>
      </c>
      <c r="AQ99" s="11" t="n">
        <v>19.0389823717949</v>
      </c>
      <c r="AR99" s="15" t="n">
        <v>19.4766426282051</v>
      </c>
      <c r="AS99" s="16" t="n">
        <v>19.752984775641</v>
      </c>
      <c r="AT99" s="11" t="n">
        <v>19.9319338213869</v>
      </c>
      <c r="AU99" s="17" t="n">
        <v>20.07108267692</v>
      </c>
      <c r="AV99" s="3" t="n">
        <v>31.3</v>
      </c>
      <c r="AW99" s="21" t="n">
        <v>18.4</v>
      </c>
      <c r="AX99" s="6" t="n">
        <v>8.6</v>
      </c>
      <c r="AY99" s="6" t="n">
        <v>9.6</v>
      </c>
      <c r="AZ99" s="20" t="n">
        <v>19.95</v>
      </c>
      <c r="BA99" s="2"/>
      <c r="BB99" s="1" t="n">
        <v>1949</v>
      </c>
      <c r="BC99" s="11" t="n">
        <v>28.3159722222222</v>
      </c>
      <c r="BD99" s="15" t="n">
        <v>28.9082142857143</v>
      </c>
      <c r="BE99" s="16" t="n">
        <v>28.9262896825397</v>
      </c>
      <c r="BF99" s="11" t="n">
        <v>28.8811532738095</v>
      </c>
      <c r="BG99" s="24" t="n">
        <v>29.0121099939225</v>
      </c>
      <c r="BH99" s="3" t="n">
        <v>39.6</v>
      </c>
      <c r="BI99" s="18" t="n">
        <v>28.4</v>
      </c>
      <c r="BJ99" s="6" t="n">
        <v>15.6</v>
      </c>
      <c r="BL99" s="20" t="n">
        <v>27.6</v>
      </c>
      <c r="BM99" s="1" t="n">
        <v>1949</v>
      </c>
      <c r="BN99" s="11" t="n">
        <v>21.0517857142857</v>
      </c>
      <c r="BO99" s="15" t="n">
        <v>21.4708333333333</v>
      </c>
      <c r="BP99" s="16" t="n">
        <v>21.6932440476191</v>
      </c>
      <c r="BQ99" s="11" t="n">
        <v>21.7837053571429</v>
      </c>
      <c r="BR99" s="24" t="n">
        <v>21.616703496041</v>
      </c>
      <c r="BS99" s="3" t="n">
        <v>38.3</v>
      </c>
      <c r="BT99" s="18" t="n">
        <v>20.3</v>
      </c>
      <c r="BU99" s="6" t="n">
        <v>12.4</v>
      </c>
      <c r="BV99" s="20" t="n">
        <v>25.35</v>
      </c>
      <c r="BX99" s="1" t="n">
        <v>1949</v>
      </c>
      <c r="BY99" s="11" t="n">
        <v>26.0875</v>
      </c>
      <c r="BZ99" s="15" t="n">
        <v>25.7878703703704</v>
      </c>
      <c r="CA99" s="16" t="n">
        <v>25.7396275252525</v>
      </c>
      <c r="CB99" s="11" t="n">
        <v>25.7451746632997</v>
      </c>
      <c r="CC99" s="17" t="n">
        <v>25.6329344004531</v>
      </c>
      <c r="CD99" s="3" t="n">
        <v>41.9</v>
      </c>
      <c r="CE99" s="18" t="n">
        <v>26.1</v>
      </c>
      <c r="CF99" s="6" t="n">
        <v>14.2</v>
      </c>
      <c r="CG99" s="20" t="n">
        <v>28.05</v>
      </c>
      <c r="CH99" s="6"/>
      <c r="CI99" s="2"/>
      <c r="CJ99" s="1" t="n">
        <v>1949</v>
      </c>
      <c r="CK99" s="11" t="n">
        <v>15.1833333333333</v>
      </c>
      <c r="CL99" s="15" t="n">
        <v>15.4864285714286</v>
      </c>
      <c r="CM99" s="16" t="n">
        <v>15.6340476190476</v>
      </c>
      <c r="CN99" s="11" t="n">
        <v>15.9145833333333</v>
      </c>
      <c r="CO99" s="17" t="n">
        <v>16.1910327380952</v>
      </c>
      <c r="CP99" s="16" t="n">
        <v>22.6</v>
      </c>
      <c r="CQ99" s="18" t="n">
        <v>14.95</v>
      </c>
      <c r="CR99" s="25" t="n">
        <v>10.5</v>
      </c>
      <c r="CS99" s="20" t="n">
        <v>16.55</v>
      </c>
      <c r="CT99" s="15"/>
      <c r="CU99" s="15"/>
      <c r="CV99" s="1" t="n">
        <v>1949</v>
      </c>
      <c r="CW99" s="11" t="n">
        <v>29.3579861111111</v>
      </c>
      <c r="CX99" s="15" t="n">
        <v>30.0495138888889</v>
      </c>
      <c r="CY99" s="16" t="n">
        <v>30.2337326388889</v>
      </c>
      <c r="CZ99" s="11" t="n">
        <v>30.2529600694444</v>
      </c>
      <c r="DA99" s="17" t="n">
        <v>30.2926493055556</v>
      </c>
      <c r="DB99" s="16" t="n">
        <v>39</v>
      </c>
      <c r="DC99" s="18" t="n">
        <v>30.8</v>
      </c>
      <c r="DD99" s="11" t="n">
        <v>15.7</v>
      </c>
      <c r="DE99" s="20" t="n">
        <v>27.35</v>
      </c>
    </row>
    <row r="100" customFormat="false" ht="12.8" hidden="false" customHeight="false" outlineLevel="0" collapsed="false">
      <c r="A100" s="22" t="n">
        <f aca="false">A95+5</f>
        <v>1950</v>
      </c>
      <c r="B100" s="11" t="n">
        <f aca="false">IF(Y$4=0,AD100*0.104/0.991+AQ100*0.03/0.991+BC100*0.225/0.991+BN100*0.128/0.991+BY100*0.329/0.991+CW100*0.175/0.991,AD100*0.104+AQ100*0.03+BC100*0.225+BN100*0.128+BY100*0.329+CK100*0.009+CW100*0.175)</f>
        <v>25.8905981354294</v>
      </c>
      <c r="C100" s="15" t="n">
        <f aca="false">AVERAGE(B96:B100)</f>
        <v>26.0242849206349</v>
      </c>
      <c r="D100" s="16" t="n">
        <f aca="false">AVERAGE(B91:B100)</f>
        <v>26.1051369910009</v>
      </c>
      <c r="E100" s="11" t="n">
        <f aca="false">AVERAGE(B81:B100)</f>
        <v>26.1705082822415</v>
      </c>
      <c r="F100" s="17" t="n">
        <f aca="false">AVERAGE(B51:B100)</f>
        <v>26.1806200661296</v>
      </c>
      <c r="G100" s="16" t="n">
        <f aca="false">IF(Y$4=0,MAX(AI100,AV100,BH100,BS100,CD100,DB100),MAX(AI100,AV100,BH100,BS100,CD100,CP100,DB100))</f>
        <v>42.5</v>
      </c>
      <c r="H100" s="18" t="n">
        <f aca="false">IF(Y$4=0,MEDIAN(AJ100,AW100,BI100,BT100,CE100,DC100),MEDIAN(AJ100,AW100,BI100,BT100,CE100,CQ100,DC100))</f>
        <v>22.2</v>
      </c>
      <c r="I100" s="19" t="n">
        <f aca="false">IF(Y$4=0,SUM(AJ100*0.104+AW100*0.03+BI100*0.225+BT100*0.329+CE100*0.009+DC100*0.175),SUM(AJ100*0.104+AW100*0.03+BI100*0.225+BT100*0.329+DC100*0.175))</f>
        <v>21.7326</v>
      </c>
      <c r="J100" s="11" t="n">
        <f aca="false">IF(Y$4=0,MAX(AK100,AX100,BJ100,BU100,CF100,DD100),MAX(AK100,AX100,BJ100,BU100,CF100,CR100,DD100))</f>
        <v>16.5</v>
      </c>
      <c r="K100" s="20" t="n">
        <f aca="false">(G100+J100)/2</f>
        <v>29.5</v>
      </c>
      <c r="AC100" s="1" t="n">
        <v>1950</v>
      </c>
      <c r="AD100" s="11" t="n">
        <v>22.3019841269841</v>
      </c>
      <c r="AE100" s="15" t="n">
        <v>22.6410350529101</v>
      </c>
      <c r="AF100" s="16" t="n">
        <v>22.8869692460317</v>
      </c>
      <c r="AG100" s="11" t="n">
        <v>23.030035135582</v>
      </c>
      <c r="AH100" s="17" t="n">
        <v>23.1930690048683</v>
      </c>
      <c r="AI100" s="16" t="n">
        <v>36.9</v>
      </c>
      <c r="AJ100" s="18" t="n">
        <v>22.2</v>
      </c>
      <c r="AK100" s="6" t="n">
        <v>3.8</v>
      </c>
      <c r="AL100" s="6" t="n">
        <v>3.8</v>
      </c>
      <c r="AM100" s="20" t="n">
        <v>20.35</v>
      </c>
      <c r="AN100" s="15"/>
      <c r="AO100" s="15"/>
      <c r="AP100" s="1" t="n">
        <v>1950</v>
      </c>
      <c r="AQ100" s="11" t="n">
        <v>20.1300480769231</v>
      </c>
      <c r="AR100" s="15" t="n">
        <v>19.5532291666667</v>
      </c>
      <c r="AS100" s="16" t="n">
        <v>19.6990184294872</v>
      </c>
      <c r="AT100" s="11" t="n">
        <v>19.9081157124126</v>
      </c>
      <c r="AU100" s="17" t="n">
        <v>20.0689483443408</v>
      </c>
      <c r="AV100" s="3" t="n">
        <v>32.7</v>
      </c>
      <c r="AW100" s="21" t="n">
        <v>19.4</v>
      </c>
      <c r="AX100" s="6" t="n">
        <v>10.8</v>
      </c>
      <c r="AY100" s="6" t="n">
        <v>11.4</v>
      </c>
      <c r="AZ100" s="20" t="n">
        <v>21.75</v>
      </c>
      <c r="BA100" s="2"/>
      <c r="BB100" s="1" t="n">
        <v>1950</v>
      </c>
      <c r="BC100" s="11" t="n">
        <v>27.6343253968254</v>
      </c>
      <c r="BD100" s="15" t="n">
        <v>28.6369246031746</v>
      </c>
      <c r="BE100" s="16" t="n">
        <v>28.7852976190476</v>
      </c>
      <c r="BF100" s="11" t="n">
        <v>28.8442584325397</v>
      </c>
      <c r="BG100" s="24" t="n">
        <v>28.9649925802904</v>
      </c>
      <c r="BH100" s="3" t="n">
        <v>38.2</v>
      </c>
      <c r="BI100" s="18" t="n">
        <v>27.9</v>
      </c>
      <c r="BJ100" s="6" t="n">
        <v>16.2</v>
      </c>
      <c r="BL100" s="20" t="n">
        <v>27.2</v>
      </c>
      <c r="BM100" s="1" t="n">
        <v>1950</v>
      </c>
      <c r="BN100" s="11" t="n">
        <v>22.1940476190476</v>
      </c>
      <c r="BO100" s="15" t="n">
        <v>21.5947619047619</v>
      </c>
      <c r="BP100" s="16" t="n">
        <v>21.6821726190476</v>
      </c>
      <c r="BQ100" s="11" t="n">
        <v>21.7608482142857</v>
      </c>
      <c r="BR100" s="24" t="n">
        <v>21.6433136150886</v>
      </c>
      <c r="BS100" s="3" t="n">
        <v>36.8</v>
      </c>
      <c r="BT100" s="18" t="n">
        <v>21.7</v>
      </c>
      <c r="BU100" s="6" t="n">
        <v>12.8</v>
      </c>
      <c r="BV100" s="20" t="n">
        <v>24.8</v>
      </c>
      <c r="BX100" s="1" t="n">
        <v>1950</v>
      </c>
      <c r="BY100" s="11" t="n">
        <v>26.0946759259259</v>
      </c>
      <c r="BZ100" s="15" t="n">
        <v>25.8325462962963</v>
      </c>
      <c r="CA100" s="16" t="n">
        <v>25.7155534511785</v>
      </c>
      <c r="CB100" s="11" t="n">
        <v>25.7467140151515</v>
      </c>
      <c r="CC100" s="17" t="n">
        <v>25.6377695856383</v>
      </c>
      <c r="CD100" s="3" t="n">
        <v>42.5</v>
      </c>
      <c r="CE100" s="18" t="n">
        <v>25.625</v>
      </c>
      <c r="CF100" s="6" t="n">
        <v>14.6</v>
      </c>
      <c r="CG100" s="20" t="n">
        <v>28.55</v>
      </c>
      <c r="CH100" s="6"/>
      <c r="CI100" s="2"/>
      <c r="CJ100" s="1" t="n">
        <v>1950</v>
      </c>
      <c r="CK100" s="11" t="n">
        <v>16.1559523809524</v>
      </c>
      <c r="CL100" s="15" t="n">
        <v>15.6157142857143</v>
      </c>
      <c r="CM100" s="16" t="n">
        <v>15.6484523809524</v>
      </c>
      <c r="CN100" s="11" t="n">
        <v>15.8988095238095</v>
      </c>
      <c r="CO100" s="17" t="n">
        <v>16.1947767857143</v>
      </c>
      <c r="CP100" s="16" t="n">
        <v>22.8</v>
      </c>
      <c r="CQ100" s="18" t="n">
        <v>16.4</v>
      </c>
      <c r="CR100" s="25" t="n">
        <v>10.8</v>
      </c>
      <c r="CS100" s="20" t="n">
        <v>16.8</v>
      </c>
      <c r="CT100" s="15"/>
      <c r="CU100" s="15"/>
      <c r="CV100" s="1" t="n">
        <v>1950</v>
      </c>
      <c r="CW100" s="11" t="n">
        <v>29.5895833333333</v>
      </c>
      <c r="CX100" s="15" t="n">
        <v>29.9207638888889</v>
      </c>
      <c r="CY100" s="16" t="n">
        <v>30.1751909722222</v>
      </c>
      <c r="CZ100" s="11" t="n">
        <v>30.2230642361111</v>
      </c>
      <c r="DA100" s="17" t="n">
        <v>30.27671875</v>
      </c>
      <c r="DB100" s="16" t="n">
        <v>38.1</v>
      </c>
      <c r="DC100" s="18" t="n">
        <v>31</v>
      </c>
      <c r="DD100" s="11" t="n">
        <v>16.5</v>
      </c>
      <c r="DE100" s="20" t="n">
        <v>27.3</v>
      </c>
    </row>
    <row r="101" customFormat="false" ht="12.8" hidden="false" customHeight="false" outlineLevel="0" collapsed="false">
      <c r="A101" s="22"/>
      <c r="B101" s="11" t="n">
        <f aca="false">IF(Y$4=0,AD101*0.104/0.991+AQ101*0.03/0.991+BC101*0.225/0.991+BN101*0.128/0.991+BY101*0.329/0.991+CW101*0.175/0.991,AD101*0.104+AQ101*0.03+BC101*0.225+BN101*0.128+BY101*0.329+CK101*0.009+CW101*0.175)</f>
        <v>26.2350892539174</v>
      </c>
      <c r="C101" s="15" t="n">
        <f aca="false">AVERAGE(B97:B101)</f>
        <v>26.0524267294974</v>
      </c>
      <c r="D101" s="16" t="n">
        <f aca="false">AVERAGE(B92:B101)</f>
        <v>26.1293870152301</v>
      </c>
      <c r="E101" s="11" t="n">
        <f aca="false">AVERAGE(B82:B101)</f>
        <v>26.1854099176836</v>
      </c>
      <c r="F101" s="17" t="n">
        <f aca="false">AVERAGE(B52:B101)</f>
        <v>26.1769295193888</v>
      </c>
      <c r="G101" s="16" t="n">
        <f aca="false">IF(Y$4=0,MAX(AI101,AV101,BH101,BS101,CD101,DB101),MAX(AI101,AV101,BH101,BS101,CD101,CP101,DB101))</f>
        <v>43.2</v>
      </c>
      <c r="H101" s="18" t="n">
        <f aca="false">IF(Y$4=0,MEDIAN(AJ101,AW101,BI101,BT101,CE101,DC101),MEDIAN(AJ101,AW101,BI101,BT101,CE101,CQ101,DC101))</f>
        <v>22.5</v>
      </c>
      <c r="I101" s="19" t="n">
        <f aca="false">IF(Y$4=0,SUM(AJ101*0.104+AW101*0.03+BI101*0.225+BT101*0.329+CE101*0.009+DC101*0.175),SUM(AJ101*0.104+AW101*0.03+BI101*0.225+BT101*0.329+DC101*0.175))</f>
        <v>21.8467</v>
      </c>
      <c r="J101" s="11" t="n">
        <f aca="false">IF(Y$4=0,MAX(AK101,AX101,BJ101,BU101,CF101,DD101),MAX(AK101,AX101,BJ101,BU101,CF101,CR101,DD101))</f>
        <v>19.6</v>
      </c>
      <c r="K101" s="20" t="n">
        <f aca="false">(G101+J101)/2</f>
        <v>31.4</v>
      </c>
      <c r="AC101" s="1" t="n">
        <v>1951</v>
      </c>
      <c r="AD101" s="11" t="n">
        <v>22.9345072751323</v>
      </c>
      <c r="AE101" s="15" t="n">
        <v>22.5508167989418</v>
      </c>
      <c r="AF101" s="16" t="n">
        <v>22.8801818783069</v>
      </c>
      <c r="AG101" s="11" t="n">
        <v>23.0476583167989</v>
      </c>
      <c r="AH101" s="17" t="n">
        <v>23.1754998911116</v>
      </c>
      <c r="AI101" s="16" t="n">
        <v>37.4</v>
      </c>
      <c r="AJ101" s="18" t="n">
        <v>22.5</v>
      </c>
      <c r="AK101" s="6" t="n">
        <v>2.5</v>
      </c>
      <c r="AL101" s="6" t="n">
        <v>2.5</v>
      </c>
      <c r="AM101" s="20" t="n">
        <v>19.95</v>
      </c>
      <c r="AN101" s="15"/>
      <c r="AO101" s="15"/>
      <c r="AP101" s="1" t="n">
        <v>1951</v>
      </c>
      <c r="AQ101" s="11" t="n">
        <v>20.0673076923077</v>
      </c>
      <c r="AR101" s="15" t="n">
        <v>19.7353125</v>
      </c>
      <c r="AS101" s="16" t="n">
        <v>19.7228966346154</v>
      </c>
      <c r="AT101" s="11" t="n">
        <v>19.9434201995921</v>
      </c>
      <c r="AU101" s="17" t="n">
        <v>20.0555630167055</v>
      </c>
      <c r="AV101" s="3" t="n">
        <v>34.4</v>
      </c>
      <c r="AW101" s="21" t="n">
        <v>18.4</v>
      </c>
      <c r="AX101" s="6" t="n">
        <v>9.7</v>
      </c>
      <c r="AY101" s="6" t="n">
        <v>9.7</v>
      </c>
      <c r="AZ101" s="20" t="n">
        <v>22.05</v>
      </c>
      <c r="BA101" s="2"/>
      <c r="BB101" s="1" t="n">
        <v>1951</v>
      </c>
      <c r="BC101" s="11" t="n">
        <v>28.980753968254</v>
      </c>
      <c r="BD101" s="15" t="n">
        <v>28.5494444444444</v>
      </c>
      <c r="BE101" s="16" t="n">
        <v>28.8482837301587</v>
      </c>
      <c r="BF101" s="11" t="n">
        <v>28.8340004960317</v>
      </c>
      <c r="BG101" s="24" t="n">
        <v>28.9565586400476</v>
      </c>
      <c r="BH101" s="3" t="n">
        <v>39.7</v>
      </c>
      <c r="BI101" s="18" t="n">
        <v>29.15</v>
      </c>
      <c r="BJ101" s="6" t="n">
        <v>18.4</v>
      </c>
      <c r="BL101" s="20" t="n">
        <v>29.05</v>
      </c>
      <c r="BM101" s="1" t="n">
        <v>1951</v>
      </c>
      <c r="BN101" s="11" t="n">
        <v>22.1952380952381</v>
      </c>
      <c r="BO101" s="15" t="n">
        <v>21.7969047619048</v>
      </c>
      <c r="BP101" s="16" t="n">
        <v>21.7264583333333</v>
      </c>
      <c r="BQ101" s="11" t="n">
        <v>21.808318452381</v>
      </c>
      <c r="BR101" s="24" t="n">
        <v>21.6580933769934</v>
      </c>
      <c r="BS101" s="3" t="n">
        <v>38.6</v>
      </c>
      <c r="BT101" s="18" t="n">
        <v>20.55</v>
      </c>
      <c r="BU101" s="6" t="n">
        <v>11.9</v>
      </c>
      <c r="BV101" s="20" t="n">
        <v>25.25</v>
      </c>
      <c r="BX101" s="1" t="n">
        <v>1951</v>
      </c>
      <c r="BY101" s="11" t="n">
        <v>25.4186342592593</v>
      </c>
      <c r="BZ101" s="15" t="n">
        <v>25.821412037037</v>
      </c>
      <c r="CA101" s="16" t="n">
        <v>25.6800789141414</v>
      </c>
      <c r="CB101" s="11" t="n">
        <v>25.7524258207071</v>
      </c>
      <c r="CC101" s="17" t="n">
        <v>25.6251511597124</v>
      </c>
      <c r="CD101" s="3" t="n">
        <v>43.2</v>
      </c>
      <c r="CE101" s="18" t="n">
        <v>24.95</v>
      </c>
      <c r="CF101" s="6" t="n">
        <v>13.4</v>
      </c>
      <c r="CG101" s="20" t="n">
        <v>28.3</v>
      </c>
      <c r="CH101" s="6"/>
      <c r="CI101" s="2"/>
      <c r="CJ101" s="1" t="n">
        <v>1951</v>
      </c>
      <c r="CK101" s="11" t="n">
        <v>16.1285714285714</v>
      </c>
      <c r="CL101" s="15" t="n">
        <v>15.8347619047619</v>
      </c>
      <c r="CM101" s="16" t="n">
        <v>15.6755952380952</v>
      </c>
      <c r="CN101" s="11" t="n">
        <v>15.921130952381</v>
      </c>
      <c r="CO101" s="17" t="n">
        <v>16.191806547619</v>
      </c>
      <c r="CP101" s="16" t="n">
        <v>24.3</v>
      </c>
      <c r="CQ101" s="18" t="n">
        <v>15.4</v>
      </c>
      <c r="CR101" s="25" t="n">
        <v>10.5</v>
      </c>
      <c r="CS101" s="20" t="n">
        <v>17.4</v>
      </c>
      <c r="CT101" s="15"/>
      <c r="CU101" s="15"/>
      <c r="CV101" s="1" t="n">
        <v>1951</v>
      </c>
      <c r="CW101" s="11" t="n">
        <v>30.7333333333333</v>
      </c>
      <c r="CX101" s="15" t="n">
        <v>30.0782638888889</v>
      </c>
      <c r="CY101" s="16" t="n">
        <v>30.265625</v>
      </c>
      <c r="CZ101" s="11" t="n">
        <v>30.2582725694444</v>
      </c>
      <c r="DA101" s="17" t="n">
        <v>30.2922743055556</v>
      </c>
      <c r="DB101" s="16" t="n">
        <v>39.5</v>
      </c>
      <c r="DC101" s="18" t="n">
        <v>32.2</v>
      </c>
      <c r="DD101" s="11" t="n">
        <v>19.6</v>
      </c>
      <c r="DE101" s="20" t="n">
        <v>29.55</v>
      </c>
    </row>
    <row r="102" customFormat="false" ht="12.8" hidden="false" customHeight="false" outlineLevel="0" collapsed="false">
      <c r="A102" s="22"/>
      <c r="B102" s="11" t="n">
        <f aca="false">IF(Y$4=0,AD102*0.104/0.991+AQ102*0.03/0.991+BC102*0.225/0.991+BN102*0.128/0.991+BY102*0.329/0.991+CW102*0.175/0.991,AD102*0.104+AQ102*0.03+BC102*0.225+BN102*0.128+BY102*0.329+CK102*0.009+CW102*0.175)</f>
        <v>26.0862609304276</v>
      </c>
      <c r="C102" s="15" t="n">
        <f aca="false">AVERAGE(B98:B102)</f>
        <v>26.0644653349968</v>
      </c>
      <c r="D102" s="16" t="n">
        <f aca="false">AVERAGE(B93:B102)</f>
        <v>26.0975733566434</v>
      </c>
      <c r="E102" s="11" t="n">
        <f aca="false">AVERAGE(B83:B102)</f>
        <v>26.1830126471262</v>
      </c>
      <c r="F102" s="17" t="n">
        <f aca="false">AVERAGE(B53:B102)</f>
        <v>26.164176568382</v>
      </c>
      <c r="G102" s="16" t="n">
        <f aca="false">IF(Y$4=0,MAX(AI102,AV102,BH102,BS102,CD102,DB102),MAX(AI102,AV102,BH102,BS102,CD102,CP102,DB102))</f>
        <v>41.7</v>
      </c>
      <c r="H102" s="18" t="n">
        <f aca="false">IF(Y$4=0,MEDIAN(AJ102,AW102,BI102,BT102,CE102,DC102),MEDIAN(AJ102,AW102,BI102,BT102,CE102,CQ102,DC102))</f>
        <v>21.8</v>
      </c>
      <c r="I102" s="19" t="n">
        <f aca="false">IF(Y$4=0,SUM(AJ102*0.104+AW102*0.03+BI102*0.225+BT102*0.329+CE102*0.009+DC102*0.175),SUM(AJ102*0.104+AW102*0.03+BI102*0.225+BT102*0.329+DC102*0.175))</f>
        <v>21.6464</v>
      </c>
      <c r="J102" s="11" t="n">
        <f aca="false">IF(Y$4=0,MAX(AK102,AX102,BJ102,BU102,CF102,DD102),MAX(AK102,AX102,BJ102,BU102,CF102,CR102,DD102))</f>
        <v>17.6</v>
      </c>
      <c r="K102" s="20" t="n">
        <f aca="false">(G102+J102)/2</f>
        <v>29.65</v>
      </c>
      <c r="AC102" s="1" t="n">
        <v>1952</v>
      </c>
      <c r="AD102" s="11" t="n">
        <v>22.6154386123136</v>
      </c>
      <c r="AE102" s="15" t="n">
        <v>22.5491525372775</v>
      </c>
      <c r="AF102" s="16" t="n">
        <v>22.8073259379509</v>
      </c>
      <c r="AG102" s="11" t="n">
        <v>23.0179416561448</v>
      </c>
      <c r="AH102" s="17" t="n">
        <v>23.1384012559505</v>
      </c>
      <c r="AI102" s="16" t="n">
        <v>40.9</v>
      </c>
      <c r="AJ102" s="18" t="n">
        <v>21.8</v>
      </c>
      <c r="AK102" s="6" t="n">
        <v>2.9</v>
      </c>
      <c r="AL102" s="6" t="n">
        <v>2.9</v>
      </c>
      <c r="AM102" s="20" t="n">
        <v>21.9</v>
      </c>
      <c r="AN102" s="15"/>
      <c r="AO102" s="15"/>
      <c r="AP102" s="1" t="n">
        <v>1952</v>
      </c>
      <c r="AQ102" s="11" t="n">
        <v>19.3418269230769</v>
      </c>
      <c r="AR102" s="15" t="n">
        <v>19.6248958333333</v>
      </c>
      <c r="AS102" s="16" t="n">
        <v>19.6399158653846</v>
      </c>
      <c r="AT102" s="11" t="n">
        <v>19.9313288534382</v>
      </c>
      <c r="AU102" s="17" t="n">
        <v>20.0234412218337</v>
      </c>
      <c r="AV102" s="3" t="n">
        <v>33.3</v>
      </c>
      <c r="AW102" s="21" t="n">
        <v>18.5</v>
      </c>
      <c r="AX102" s="6" t="n">
        <v>9.2</v>
      </c>
      <c r="AY102" s="6" t="n">
        <v>9.85</v>
      </c>
      <c r="AZ102" s="20" t="n">
        <v>21.25</v>
      </c>
      <c r="BA102" s="2"/>
      <c r="BB102" s="1" t="n">
        <v>1952</v>
      </c>
      <c r="BC102" s="11" t="n">
        <v>29.2703373015873</v>
      </c>
      <c r="BD102" s="15" t="n">
        <v>28.6589880952381</v>
      </c>
      <c r="BE102" s="16" t="n">
        <v>28.8248511904762</v>
      </c>
      <c r="BF102" s="11" t="n">
        <v>28.8452604166667</v>
      </c>
      <c r="BG102" s="24" t="n">
        <v>28.9348673468637</v>
      </c>
      <c r="BH102" s="3" t="n">
        <v>40</v>
      </c>
      <c r="BI102" s="18" t="n">
        <v>29.55</v>
      </c>
      <c r="BJ102" s="6" t="n">
        <v>17.6</v>
      </c>
      <c r="BL102" s="20" t="n">
        <v>28.8</v>
      </c>
      <c r="BM102" s="1" t="n">
        <v>1952</v>
      </c>
      <c r="BN102" s="11" t="n">
        <v>21.1119047619048</v>
      </c>
      <c r="BO102" s="15" t="n">
        <v>21.6317857142857</v>
      </c>
      <c r="BP102" s="16" t="n">
        <v>21.6289285714286</v>
      </c>
      <c r="BQ102" s="11" t="n">
        <v>21.7954910714286</v>
      </c>
      <c r="BR102" s="24" t="n">
        <v>21.6477273055648</v>
      </c>
      <c r="BS102" s="3" t="n">
        <v>39</v>
      </c>
      <c r="BT102" s="18" t="n">
        <v>19.8</v>
      </c>
      <c r="BU102" s="6" t="n">
        <v>11.8</v>
      </c>
      <c r="BV102" s="20" t="n">
        <v>25.4</v>
      </c>
      <c r="BX102" s="1" t="n">
        <v>1952</v>
      </c>
      <c r="BY102" s="11" t="n">
        <v>25.6290895061728</v>
      </c>
      <c r="BZ102" s="15" t="n">
        <v>25.8690354938272</v>
      </c>
      <c r="CA102" s="16" t="n">
        <v>25.7220833333333</v>
      </c>
      <c r="CB102" s="11" t="n">
        <v>25.7477691849046</v>
      </c>
      <c r="CC102" s="17" t="n">
        <v>25.622261685468</v>
      </c>
      <c r="CD102" s="3" t="n">
        <v>41.7</v>
      </c>
      <c r="CE102" s="18" t="n">
        <v>24.85</v>
      </c>
      <c r="CF102" s="6" t="n">
        <v>13.7</v>
      </c>
      <c r="CG102" s="20" t="n">
        <v>27.7</v>
      </c>
      <c r="CH102" s="6"/>
      <c r="CI102" s="2"/>
      <c r="CJ102" s="1" t="n">
        <v>1952</v>
      </c>
      <c r="CK102" s="11" t="n">
        <v>15.5700396825397</v>
      </c>
      <c r="CL102" s="15" t="n">
        <v>15.7121031746032</v>
      </c>
      <c r="CM102" s="16" t="n">
        <v>15.6417658730159</v>
      </c>
      <c r="CN102" s="11" t="n">
        <v>15.8989781746032</v>
      </c>
      <c r="CO102" s="17" t="n">
        <v>16.1793740079365</v>
      </c>
      <c r="CP102" s="16" t="n">
        <v>22.2</v>
      </c>
      <c r="CQ102" s="18" t="n">
        <v>15.3</v>
      </c>
      <c r="CR102" s="25" t="n">
        <v>10.4</v>
      </c>
      <c r="CS102" s="20" t="n">
        <v>16.3</v>
      </c>
      <c r="CT102" s="15"/>
      <c r="CU102" s="15"/>
      <c r="CV102" s="1" t="n">
        <v>1952</v>
      </c>
      <c r="CW102" s="11" t="n">
        <v>30.25</v>
      </c>
      <c r="CX102" s="15" t="n">
        <v>30.0636805555556</v>
      </c>
      <c r="CY102" s="16" t="n">
        <v>30.1655902777778</v>
      </c>
      <c r="CZ102" s="11" t="n">
        <v>30.2691059027778</v>
      </c>
      <c r="DA102" s="17" t="n">
        <v>30.2884965277778</v>
      </c>
      <c r="DB102" s="16" t="n">
        <v>39</v>
      </c>
      <c r="DC102" s="18" t="n">
        <v>32.35</v>
      </c>
      <c r="DD102" s="11" t="n">
        <v>16</v>
      </c>
      <c r="DE102" s="20" t="n">
        <v>27.5</v>
      </c>
    </row>
    <row r="103" customFormat="false" ht="12.8" hidden="false" customHeight="false" outlineLevel="0" collapsed="false">
      <c r="A103" s="22"/>
      <c r="B103" s="11" t="n">
        <f aca="false">IF(Y$4=0,AD103*0.104/0.991+AQ103*0.03/0.991+BC103*0.225/0.991+BN103*0.128/0.991+BY103*0.329/0.991+CW103*0.175/0.991,AD103*0.104+AQ103*0.03+BC103*0.225+BN103*0.128+BY103*0.329+CK103*0.009+CW103*0.175)</f>
        <v>26.1799536931047</v>
      </c>
      <c r="C103" s="15" t="n">
        <f aca="false">AVERAGE(B99:B103)</f>
        <v>26.041452547468</v>
      </c>
      <c r="D103" s="16" t="n">
        <f aca="false">AVERAGE(B94:B103)</f>
        <v>26.1223467926595</v>
      </c>
      <c r="E103" s="11" t="n">
        <f aca="false">AVERAGE(B84:B103)</f>
        <v>26.1894342294463</v>
      </c>
      <c r="F103" s="17" t="n">
        <f aca="false">AVERAGE(B54:B103)</f>
        <v>26.1700752993009</v>
      </c>
      <c r="G103" s="16" t="n">
        <f aca="false">IF(Y$4=0,MAX(AI103,AV103,BH103,BS103,CD103,DB103),MAX(AI103,AV103,BH103,BS103,CD103,CP103,DB103))</f>
        <v>42.2</v>
      </c>
      <c r="H103" s="18" t="n">
        <f aca="false">IF(Y$4=0,MEDIAN(AJ103,AW103,BI103,BT103,CE103,DC103),MEDIAN(AJ103,AW103,BI103,BT103,CE103,CQ103,DC103))</f>
        <v>23</v>
      </c>
      <c r="I103" s="19" t="n">
        <f aca="false">IF(Y$4=0,SUM(AJ103*0.104+AW103*0.03+BI103*0.225+BT103*0.329+CE103*0.009+DC103*0.175),SUM(AJ103*0.104+AW103*0.03+BI103*0.225+BT103*0.329+DC103*0.175))</f>
        <v>22.05565</v>
      </c>
      <c r="J103" s="11" t="n">
        <f aca="false">IF(Y$4=0,MAX(AK103,AX103,BJ103,BU103,CF103,DD103),MAX(AK103,AX103,BJ103,BU103,CF103,CR103,DD103))</f>
        <v>19.4</v>
      </c>
      <c r="K103" s="20" t="n">
        <f aca="false">(G103+J103)/2</f>
        <v>30.8</v>
      </c>
      <c r="AC103" s="1" t="n">
        <v>1953</v>
      </c>
      <c r="AD103" s="11" t="n">
        <v>22.8895723104056</v>
      </c>
      <c r="AE103" s="15" t="n">
        <v>22.6125002004169</v>
      </c>
      <c r="AF103" s="16" t="n">
        <v>22.8517725869809</v>
      </c>
      <c r="AG103" s="11" t="n">
        <v>23.0149649145222</v>
      </c>
      <c r="AH103" s="17" t="n">
        <v>23.1305136898129</v>
      </c>
      <c r="AI103" s="16" t="n">
        <v>38.5</v>
      </c>
      <c r="AJ103" s="18" t="n">
        <v>23</v>
      </c>
      <c r="AK103" s="6" t="n">
        <v>3</v>
      </c>
      <c r="AL103" s="6" t="n">
        <v>3.4</v>
      </c>
      <c r="AM103" s="20" t="n">
        <v>20.75</v>
      </c>
      <c r="AN103" s="15"/>
      <c r="AO103" s="15"/>
      <c r="AP103" s="1" t="n">
        <v>1953</v>
      </c>
      <c r="AQ103" s="11" t="n">
        <v>19.9682692307692</v>
      </c>
      <c r="AR103" s="15" t="n">
        <v>19.7092868589744</v>
      </c>
      <c r="AS103" s="16" t="n">
        <v>19.6930568910256</v>
      </c>
      <c r="AT103" s="11" t="n">
        <v>19.9327070585664</v>
      </c>
      <c r="AU103" s="17" t="n">
        <v>20.0190739675602</v>
      </c>
      <c r="AV103" s="3" t="n">
        <v>33.9</v>
      </c>
      <c r="AW103" s="21" t="n">
        <v>19.4</v>
      </c>
      <c r="AX103" s="6" t="n">
        <v>10</v>
      </c>
      <c r="AY103" s="6" t="n">
        <v>10</v>
      </c>
      <c r="AZ103" s="20" t="n">
        <v>21.95</v>
      </c>
      <c r="BA103" s="2"/>
      <c r="BB103" s="1" t="n">
        <v>1953</v>
      </c>
      <c r="BC103" s="11" t="n">
        <v>28.8407242063492</v>
      </c>
      <c r="BD103" s="15" t="n">
        <v>28.6084226190476</v>
      </c>
      <c r="BE103" s="16" t="n">
        <v>28.8061954365079</v>
      </c>
      <c r="BF103" s="11" t="n">
        <v>28.8627827380952</v>
      </c>
      <c r="BG103" s="24" t="n">
        <v>28.923446536873</v>
      </c>
      <c r="BH103" s="3" t="n">
        <v>40.5</v>
      </c>
      <c r="BI103" s="18" t="n">
        <v>29.05</v>
      </c>
      <c r="BJ103" s="6" t="n">
        <v>17.6</v>
      </c>
      <c r="BL103" s="20" t="n">
        <v>29.05</v>
      </c>
      <c r="BM103" s="1" t="n">
        <v>1953</v>
      </c>
      <c r="BN103" s="11" t="n">
        <v>22.0232142857143</v>
      </c>
      <c r="BO103" s="15" t="n">
        <v>21.7152380952381</v>
      </c>
      <c r="BP103" s="16" t="n">
        <v>21.6919047619048</v>
      </c>
      <c r="BQ103" s="11" t="n">
        <v>21.8178422619048</v>
      </c>
      <c r="BR103" s="24" t="n">
        <v>21.6741499246124</v>
      </c>
      <c r="BS103" s="3" t="n">
        <v>36.7</v>
      </c>
      <c r="BT103" s="18" t="n">
        <v>21.35</v>
      </c>
      <c r="BU103" s="6" t="n">
        <v>12</v>
      </c>
      <c r="BV103" s="20" t="n">
        <v>24.35</v>
      </c>
      <c r="BX103" s="1" t="n">
        <v>1953</v>
      </c>
      <c r="BY103" s="11" t="n">
        <v>25.699537037037</v>
      </c>
      <c r="BZ103" s="15" t="n">
        <v>25.785887345679</v>
      </c>
      <c r="CA103" s="16" t="n">
        <v>25.773175154321</v>
      </c>
      <c r="CB103" s="11" t="n">
        <v>25.7344127034231</v>
      </c>
      <c r="CC103" s="17" t="n">
        <v>25.6321489779329</v>
      </c>
      <c r="CD103" s="3" t="n">
        <v>42.2</v>
      </c>
      <c r="CE103" s="18" t="n">
        <v>24.9</v>
      </c>
      <c r="CF103" s="6" t="n">
        <v>13.7</v>
      </c>
      <c r="CG103" s="20" t="n">
        <v>27.95</v>
      </c>
      <c r="CH103" s="6"/>
      <c r="CI103" s="2"/>
      <c r="CJ103" s="1" t="n">
        <v>1953</v>
      </c>
      <c r="CK103" s="11" t="n">
        <v>15.8071428571429</v>
      </c>
      <c r="CL103" s="15" t="n">
        <v>15.7690079365079</v>
      </c>
      <c r="CM103" s="16" t="n">
        <v>15.6699801587302</v>
      </c>
      <c r="CN103" s="11" t="n">
        <v>15.9006448412698</v>
      </c>
      <c r="CO103" s="17" t="n">
        <v>16.1655238095238</v>
      </c>
      <c r="CP103" s="16" t="n">
        <v>24.4</v>
      </c>
      <c r="CQ103" s="18" t="n">
        <v>15.4</v>
      </c>
      <c r="CR103" s="25" t="n">
        <v>10</v>
      </c>
      <c r="CS103" s="20" t="n">
        <v>17.2</v>
      </c>
      <c r="CT103" s="15"/>
      <c r="CU103" s="15"/>
      <c r="CV103" s="1" t="n">
        <v>1953</v>
      </c>
      <c r="CW103" s="11" t="n">
        <v>30.25625</v>
      </c>
      <c r="CX103" s="15" t="n">
        <v>30.0374305555556</v>
      </c>
      <c r="CY103" s="16" t="n">
        <v>30.1520486111111</v>
      </c>
      <c r="CZ103" s="11" t="n">
        <v>30.2934809027778</v>
      </c>
      <c r="DA103" s="17" t="n">
        <v>30.3051215277778</v>
      </c>
      <c r="DB103" s="16" t="n">
        <v>38.4</v>
      </c>
      <c r="DC103" s="18" t="n">
        <v>31.55</v>
      </c>
      <c r="DD103" s="11" t="n">
        <v>19.4</v>
      </c>
      <c r="DE103" s="20" t="n">
        <v>28.9</v>
      </c>
    </row>
    <row r="104" customFormat="false" ht="12.8" hidden="false" customHeight="false" outlineLevel="0" collapsed="false">
      <c r="A104" s="22"/>
      <c r="B104" s="11" t="n">
        <f aca="false">IF(Y$4=0,AD104*0.104/0.991+AQ104*0.03/0.991+BC104*0.225/0.991+BN104*0.128/0.991+BY104*0.329/0.991+CW104*0.175/0.991,AD104*0.104+AQ104*0.03+BC104*0.225+BN104*0.128+BY104*0.329+CK104*0.009+CW104*0.175)</f>
        <v>26.1025204992538</v>
      </c>
      <c r="C104" s="15" t="n">
        <f aca="false">AVERAGE(B100:B104)</f>
        <v>26.0988845024266</v>
      </c>
      <c r="D104" s="16" t="n">
        <f aca="false">AVERAGE(B95:B104)</f>
        <v>26.0961037209935</v>
      </c>
      <c r="E104" s="11" t="n">
        <f aca="false">AVERAGE(B85:B104)</f>
        <v>26.1846763838351</v>
      </c>
      <c r="F104" s="17" t="n">
        <f aca="false">AVERAGE(B55:B104)</f>
        <v>26.1717077470311</v>
      </c>
      <c r="G104" s="16" t="n">
        <f aca="false">IF(Y$4=0,MAX(AI104,AV104,BH104,BS104,CD104,DB104),MAX(AI104,AV104,BH104,BS104,CD104,CP104,DB104))</f>
        <v>42.5</v>
      </c>
      <c r="H104" s="18" t="n">
        <f aca="false">IF(Y$4=0,MEDIAN(AJ104,AW104,BI104,BT104,CE104,DC104),MEDIAN(AJ104,AW104,BI104,BT104,CE104,CQ104,DC104))</f>
        <v>23.3</v>
      </c>
      <c r="I104" s="19" t="n">
        <f aca="false">IF(Y$4=0,SUM(AJ104*0.104+AW104*0.03+BI104*0.225+BT104*0.329+CE104*0.009+DC104*0.175),SUM(AJ104*0.104+AW104*0.03+BI104*0.225+BT104*0.329+DC104*0.175))</f>
        <v>21.89835</v>
      </c>
      <c r="J104" s="11" t="n">
        <f aca="false">IF(Y$4=0,MAX(AK104,AX104,BJ104,BU104,CF104,DD104),MAX(AK104,AX104,BJ104,BU104,CF104,CR104,DD104))</f>
        <v>18.8</v>
      </c>
      <c r="K104" s="20" t="n">
        <f aca="false">(G104+J104)/2</f>
        <v>30.65</v>
      </c>
      <c r="AC104" s="1" t="n">
        <v>1954</v>
      </c>
      <c r="AD104" s="11" t="n">
        <v>22.8338569223986</v>
      </c>
      <c r="AE104" s="15" t="n">
        <v>22.7150718494469</v>
      </c>
      <c r="AF104" s="16" t="n">
        <v>22.7717505411255</v>
      </c>
      <c r="AG104" s="11" t="n">
        <v>23.019417763949</v>
      </c>
      <c r="AH104" s="17" t="n">
        <v>23.1201352727053</v>
      </c>
      <c r="AI104" s="16" t="n">
        <v>35.7</v>
      </c>
      <c r="AJ104" s="18" t="n">
        <v>23.3</v>
      </c>
      <c r="AK104" s="6" t="n">
        <v>5.6</v>
      </c>
      <c r="AL104" s="6" t="n">
        <v>5.6</v>
      </c>
      <c r="AM104" s="20" t="n">
        <v>20.65</v>
      </c>
      <c r="AN104" s="15"/>
      <c r="AO104" s="15"/>
      <c r="AP104" s="1" t="n">
        <v>1954</v>
      </c>
      <c r="AQ104" s="11" t="n">
        <v>20.0392628205128</v>
      </c>
      <c r="AR104" s="15" t="n">
        <v>19.909342948718</v>
      </c>
      <c r="AS104" s="16" t="n">
        <v>19.6929927884615</v>
      </c>
      <c r="AT104" s="11" t="n">
        <v>19.9125468021562</v>
      </c>
      <c r="AU104" s="17" t="n">
        <v>20.0072203350816</v>
      </c>
      <c r="AV104" s="3" t="n">
        <v>34.1</v>
      </c>
      <c r="AW104" s="21" t="n">
        <v>19.4</v>
      </c>
      <c r="AX104" s="6" t="n">
        <v>10.1</v>
      </c>
      <c r="AY104" s="6" t="n">
        <v>10.5</v>
      </c>
      <c r="AZ104" s="20" t="n">
        <v>22.1</v>
      </c>
      <c r="BA104" s="2"/>
      <c r="BB104" s="1" t="n">
        <v>1954</v>
      </c>
      <c r="BC104" s="11" t="n">
        <v>28.2577380952381</v>
      </c>
      <c r="BD104" s="15" t="n">
        <v>28.5967757936508</v>
      </c>
      <c r="BE104" s="16" t="n">
        <v>28.7524950396825</v>
      </c>
      <c r="BF104" s="11" t="n">
        <v>28.853125</v>
      </c>
      <c r="BG104" s="24" t="n">
        <v>28.8970669850523</v>
      </c>
      <c r="BH104" s="3" t="n">
        <v>38.3</v>
      </c>
      <c r="BI104" s="18" t="n">
        <v>28.5</v>
      </c>
      <c r="BJ104" s="6" t="n">
        <v>18</v>
      </c>
      <c r="BL104" s="20" t="n">
        <v>28.15</v>
      </c>
      <c r="BM104" s="1" t="n">
        <v>1954</v>
      </c>
      <c r="BN104" s="11" t="n">
        <v>21.6315476190476</v>
      </c>
      <c r="BO104" s="15" t="n">
        <v>21.8311904761905</v>
      </c>
      <c r="BP104" s="16" t="n">
        <v>21.6510119047619</v>
      </c>
      <c r="BQ104" s="11" t="n">
        <v>21.7718601190476</v>
      </c>
      <c r="BR104" s="24" t="n">
        <v>21.6851142103267</v>
      </c>
      <c r="BS104" s="3" t="n">
        <v>36.2</v>
      </c>
      <c r="BT104" s="18" t="n">
        <v>21.1</v>
      </c>
      <c r="BU104" s="6" t="n">
        <v>12.8</v>
      </c>
      <c r="BV104" s="20" t="n">
        <v>24.5</v>
      </c>
      <c r="BX104" s="1" t="n">
        <v>1954</v>
      </c>
      <c r="BY104" s="11" t="n">
        <v>25.9953703703704</v>
      </c>
      <c r="BZ104" s="15" t="n">
        <v>25.7674614197531</v>
      </c>
      <c r="CA104" s="16" t="n">
        <v>25.7776658950617</v>
      </c>
      <c r="CB104" s="11" t="n">
        <v>25.7523525182379</v>
      </c>
      <c r="CC104" s="17" t="n">
        <v>25.6445341631181</v>
      </c>
      <c r="CD104" s="3" t="n">
        <v>42.5</v>
      </c>
      <c r="CE104" s="18" t="n">
        <v>25.25</v>
      </c>
      <c r="CF104" s="6" t="n">
        <v>14.1</v>
      </c>
      <c r="CG104" s="20" t="n">
        <v>28.3</v>
      </c>
      <c r="CH104" s="6"/>
      <c r="CI104" s="2"/>
      <c r="CJ104" s="1" t="n">
        <v>1954</v>
      </c>
      <c r="CK104" s="11" t="n">
        <v>15.9285714285714</v>
      </c>
      <c r="CL104" s="15" t="n">
        <v>15.9180555555556</v>
      </c>
      <c r="CM104" s="16" t="n">
        <v>15.7022420634921</v>
      </c>
      <c r="CN104" s="11" t="n">
        <v>15.8683829365079</v>
      </c>
      <c r="CO104" s="17" t="n">
        <v>16.1542202380952</v>
      </c>
      <c r="CP104" s="16" t="n">
        <v>25.4</v>
      </c>
      <c r="CQ104" s="18" t="n">
        <v>15.7</v>
      </c>
      <c r="CR104" s="25" t="n">
        <v>10.6</v>
      </c>
      <c r="CS104" s="20" t="n">
        <v>18</v>
      </c>
      <c r="CT104" s="15"/>
      <c r="CU104" s="15"/>
      <c r="CV104" s="1" t="n">
        <v>1954</v>
      </c>
      <c r="CW104" s="11" t="n">
        <v>30.3083333333333</v>
      </c>
      <c r="CX104" s="15" t="n">
        <v>30.2275</v>
      </c>
      <c r="CY104" s="16" t="n">
        <v>30.1385069444444</v>
      </c>
      <c r="CZ104" s="11" t="n">
        <v>30.2810850694444</v>
      </c>
      <c r="DA104" s="17" t="n">
        <v>30.32584375</v>
      </c>
      <c r="DB104" s="16" t="n">
        <v>38.2</v>
      </c>
      <c r="DC104" s="18" t="n">
        <v>31.65</v>
      </c>
      <c r="DD104" s="11" t="n">
        <v>18.8</v>
      </c>
      <c r="DE104" s="20" t="n">
        <v>28.5</v>
      </c>
    </row>
    <row r="105" customFormat="false" ht="12.8" hidden="false" customHeight="false" outlineLevel="0" collapsed="false">
      <c r="A105" s="22" t="n">
        <f aca="false">A100+5</f>
        <v>1955</v>
      </c>
      <c r="B105" s="11" t="n">
        <f aca="false">IF(Y$4=0,AD105*0.104/0.991+AQ105*0.03/0.991+BC105*0.225/0.991+BN105*0.128/0.991+BY105*0.329/0.991+CW105*0.175/0.991,AD105*0.104+AQ105*0.03+BC105*0.225+BN105*0.128+BY105*0.329+CK105*0.009+CW105*0.175)</f>
        <v>25.7549245429724</v>
      </c>
      <c r="C105" s="15" t="n">
        <f aca="false">AVERAGE(B101:B105)</f>
        <v>26.0717497839352</v>
      </c>
      <c r="D105" s="16" t="n">
        <f aca="false">AVERAGE(B96:B105)</f>
        <v>26.0480173522851</v>
      </c>
      <c r="E105" s="11" t="n">
        <f aca="false">AVERAGE(B86:B105)</f>
        <v>26.1636511935701</v>
      </c>
      <c r="F105" s="17" t="n">
        <f aca="false">AVERAGE(B56:B105)</f>
        <v>26.1647199886281</v>
      </c>
      <c r="G105" s="16" t="n">
        <f aca="false">IF(Y$4=0,MAX(AI105,AV105,BH105,BS105,CD105,DB105),MAX(AI105,AV105,BH105,BS105,CD105,CP105,DB105))</f>
        <v>40.7</v>
      </c>
      <c r="H105" s="18" t="n">
        <f aca="false">IF(Y$4=0,MEDIAN(AJ105,AW105,BI105,BT105,CE105,DC105),MEDIAN(AJ105,AW105,BI105,BT105,CE105,CQ105,DC105))</f>
        <v>22.7</v>
      </c>
      <c r="I105" s="19" t="n">
        <f aca="false">IF(Y$4=0,SUM(AJ105*0.104+AW105*0.03+BI105*0.225+BT105*0.329+CE105*0.009+DC105*0.175),SUM(AJ105*0.104+AW105*0.03+BI105*0.225+BT105*0.329+DC105*0.175))</f>
        <v>21.80165</v>
      </c>
      <c r="J105" s="11" t="n">
        <f aca="false">IF(Y$4=0,MAX(AK105,AX105,BJ105,BU105,CF105,DD105),MAX(AK105,AX105,BJ105,BU105,CF105,CR105,DD105))</f>
        <v>16.8</v>
      </c>
      <c r="K105" s="20" t="n">
        <f aca="false">(G105+J105)/2</f>
        <v>28.75</v>
      </c>
      <c r="AC105" s="1" t="n">
        <v>1955</v>
      </c>
      <c r="AD105" s="11" t="n">
        <v>22.3667383156966</v>
      </c>
      <c r="AE105" s="15" t="n">
        <v>22.7280226871894</v>
      </c>
      <c r="AF105" s="16" t="n">
        <v>22.6845288700497</v>
      </c>
      <c r="AG105" s="11" t="n">
        <v>22.9941394350249</v>
      </c>
      <c r="AH105" s="17" t="n">
        <v>23.1033095451921</v>
      </c>
      <c r="AI105" s="16" t="n">
        <v>35.4</v>
      </c>
      <c r="AJ105" s="18" t="n">
        <v>22.7</v>
      </c>
      <c r="AK105" s="6" t="n">
        <v>0</v>
      </c>
      <c r="AL105" s="6" t="n">
        <v>0</v>
      </c>
      <c r="AM105" s="20" t="n">
        <v>17.7</v>
      </c>
      <c r="AN105" s="15"/>
      <c r="AO105" s="15"/>
      <c r="AP105" s="1" t="n">
        <v>1955</v>
      </c>
      <c r="AQ105" s="11" t="n">
        <v>19.6224358974359</v>
      </c>
      <c r="AR105" s="15" t="n">
        <v>19.8078205128205</v>
      </c>
      <c r="AS105" s="16" t="n">
        <v>19.6805248397436</v>
      </c>
      <c r="AT105" s="11" t="n">
        <v>19.9043868371212</v>
      </c>
      <c r="AU105" s="17" t="n">
        <v>19.9958009974748</v>
      </c>
      <c r="AV105" s="3" t="n">
        <v>32.5</v>
      </c>
      <c r="AW105" s="21" t="n">
        <v>19.2</v>
      </c>
      <c r="AX105" s="6" t="n">
        <v>9.6</v>
      </c>
      <c r="AY105" s="6" t="n">
        <v>9.8</v>
      </c>
      <c r="AZ105" s="20" t="n">
        <v>21.05</v>
      </c>
      <c r="BA105" s="2"/>
      <c r="BB105" s="1" t="n">
        <v>1955</v>
      </c>
      <c r="BC105" s="11" t="n">
        <v>28.5039682539682</v>
      </c>
      <c r="BD105" s="15" t="n">
        <v>28.7707043650794</v>
      </c>
      <c r="BE105" s="16" t="n">
        <v>28.703814484127</v>
      </c>
      <c r="BF105" s="11" t="n">
        <v>28.8163492063492</v>
      </c>
      <c r="BG105" s="24" t="n">
        <v>28.8694404677787</v>
      </c>
      <c r="BH105" s="3" t="n">
        <v>40.2</v>
      </c>
      <c r="BI105" s="18" t="n">
        <v>28.9</v>
      </c>
      <c r="BJ105" s="6" t="n">
        <v>16.3</v>
      </c>
      <c r="BL105" s="20" t="n">
        <v>28.25</v>
      </c>
      <c r="BM105" s="1" t="n">
        <v>1955</v>
      </c>
      <c r="BN105" s="11" t="n">
        <v>21.2744047619048</v>
      </c>
      <c r="BO105" s="15" t="n">
        <v>21.6472619047619</v>
      </c>
      <c r="BP105" s="16" t="n">
        <v>21.6210119047619</v>
      </c>
      <c r="BQ105" s="11" t="n">
        <v>21.7524851190476</v>
      </c>
      <c r="BR105" s="24" t="n">
        <v>21.7030398055648</v>
      </c>
      <c r="BS105" s="3" t="n">
        <v>37.5</v>
      </c>
      <c r="BT105" s="18" t="n">
        <v>20.9</v>
      </c>
      <c r="BU105" s="6" t="n">
        <v>12</v>
      </c>
      <c r="BV105" s="20" t="n">
        <v>24.75</v>
      </c>
      <c r="BX105" s="1" t="n">
        <v>1955</v>
      </c>
      <c r="BY105" s="11" t="n">
        <v>25.0918981481481</v>
      </c>
      <c r="BZ105" s="15" t="n">
        <v>25.5669058641975</v>
      </c>
      <c r="CA105" s="16" t="n">
        <v>25.6997260802469</v>
      </c>
      <c r="CB105" s="11" t="n">
        <v>25.7365307589787</v>
      </c>
      <c r="CC105" s="17" t="n">
        <v>25.6393460844144</v>
      </c>
      <c r="CD105" s="3" t="n">
        <v>40.7</v>
      </c>
      <c r="CE105" s="18" t="n">
        <v>24.2</v>
      </c>
      <c r="CF105" s="6" t="n">
        <v>13.1</v>
      </c>
      <c r="CG105" s="20" t="n">
        <v>26.9</v>
      </c>
      <c r="CH105" s="6"/>
      <c r="CI105" s="2"/>
      <c r="CJ105" s="1" t="n">
        <v>1955</v>
      </c>
      <c r="CK105" s="11" t="n">
        <v>15.8825396825397</v>
      </c>
      <c r="CL105" s="15" t="n">
        <v>15.863373015873</v>
      </c>
      <c r="CM105" s="16" t="n">
        <v>15.7395436507937</v>
      </c>
      <c r="CN105" s="11" t="n">
        <v>15.8578075396825</v>
      </c>
      <c r="CO105" s="17" t="n">
        <v>16.1514126984127</v>
      </c>
      <c r="CP105" s="16" t="n">
        <v>24.2</v>
      </c>
      <c r="CQ105" s="18" t="n">
        <v>15.95</v>
      </c>
      <c r="CR105" s="25" t="n">
        <v>10.3</v>
      </c>
      <c r="CS105" s="20" t="n">
        <v>17.25</v>
      </c>
      <c r="CT105" s="15"/>
      <c r="CU105" s="15"/>
      <c r="CV105" s="1" t="n">
        <v>1955</v>
      </c>
      <c r="CW105" s="11" t="n">
        <v>30.3166666666667</v>
      </c>
      <c r="CX105" s="15" t="n">
        <v>30.3729166666667</v>
      </c>
      <c r="CY105" s="16" t="n">
        <v>30.1468402777778</v>
      </c>
      <c r="CZ105" s="11" t="n">
        <v>30.2691059027778</v>
      </c>
      <c r="DA105" s="17" t="n">
        <v>30.3301770833333</v>
      </c>
      <c r="DB105" s="16" t="n">
        <v>39.6</v>
      </c>
      <c r="DC105" s="18" t="n">
        <v>31.35</v>
      </c>
      <c r="DD105" s="11" t="n">
        <v>16.8</v>
      </c>
      <c r="DE105" s="20" t="n">
        <v>28.2</v>
      </c>
    </row>
    <row r="106" customFormat="false" ht="12.8" hidden="false" customHeight="false" outlineLevel="0" collapsed="false">
      <c r="A106" s="22"/>
      <c r="B106" s="11" t="n">
        <f aca="false">IF(Y$4=0,AD106*0.104/0.991+AQ106*0.03/0.991+BC106*0.225/0.991+BN106*0.128/0.991+BY106*0.329/0.991+CW106*0.175/0.991,AD106*0.104+AQ106*0.03+BC106*0.225+BN106*0.128+BY106*0.329+CK106*0.009+CW106*0.175)</f>
        <v>25.5330694223986</v>
      </c>
      <c r="C106" s="15" t="n">
        <f aca="false">AVERAGE(B102:B106)</f>
        <v>25.9313458176314</v>
      </c>
      <c r="D106" s="16" t="n">
        <f aca="false">AVERAGE(B97:B106)</f>
        <v>25.9918862735644</v>
      </c>
      <c r="E106" s="11" t="n">
        <f aca="false">AVERAGE(B87:B106)</f>
        <v>26.1180874628179</v>
      </c>
      <c r="F106" s="17" t="n">
        <f aca="false">AVERAGE(B57:B106)</f>
        <v>26.1453675650413</v>
      </c>
      <c r="G106" s="16" t="n">
        <f aca="false">IF(Y$4=0,MAX(AI106,AV106,BH106,BS106,CD106,DB106),MAX(AI106,AV106,BH106,BS106,CD106,CP106,DB106))</f>
        <v>42.8</v>
      </c>
      <c r="H106" s="18" t="n">
        <f aca="false">IF(Y$4=0,MEDIAN(AJ106,AW106,BI106,BT106,CE106,DC106),MEDIAN(AJ106,AW106,BI106,BT106,CE106,CQ106,DC106))</f>
        <v>21.1666666666667</v>
      </c>
      <c r="I106" s="19" t="n">
        <f aca="false">IF(Y$4=0,SUM(AJ106*0.104+AW106*0.03+BI106*0.225+BT106*0.329+CE106*0.009+DC106*0.175),SUM(AJ106*0.104+AW106*0.03+BI106*0.225+BT106*0.329+DC106*0.175))</f>
        <v>21.2355333333333</v>
      </c>
      <c r="J106" s="11" t="n">
        <f aca="false">IF(Y$4=0,MAX(AK106,AX106,BJ106,BU106,CF106,DD106),MAX(AK106,AX106,BJ106,BU106,CF106,CR106,DD106))</f>
        <v>17.3</v>
      </c>
      <c r="K106" s="20" t="n">
        <f aca="false">(G106+J106)/2</f>
        <v>30.05</v>
      </c>
      <c r="AC106" s="1" t="n">
        <v>1956</v>
      </c>
      <c r="AD106" s="11" t="n">
        <v>21.4724757495591</v>
      </c>
      <c r="AE106" s="15" t="n">
        <v>22.4356163820747</v>
      </c>
      <c r="AF106" s="16" t="n">
        <v>22.4932165905083</v>
      </c>
      <c r="AG106" s="11" t="n">
        <v>22.92030786536</v>
      </c>
      <c r="AH106" s="17" t="n">
        <v>23.0594689367265</v>
      </c>
      <c r="AI106" s="16" t="n">
        <v>35.7</v>
      </c>
      <c r="AJ106" s="18" t="n">
        <v>21.1666666666667</v>
      </c>
      <c r="AK106" s="6" t="n">
        <v>1</v>
      </c>
      <c r="AL106" s="6" t="n">
        <v>1</v>
      </c>
      <c r="AM106" s="20" t="n">
        <v>18.35</v>
      </c>
      <c r="AN106" s="15"/>
      <c r="AO106" s="15"/>
      <c r="AP106" s="1" t="n">
        <v>1956</v>
      </c>
      <c r="AQ106" s="11" t="n">
        <v>19.1604166666667</v>
      </c>
      <c r="AR106" s="15" t="n">
        <v>19.6264423076923</v>
      </c>
      <c r="AS106" s="16" t="n">
        <v>19.6808774038462</v>
      </c>
      <c r="AT106" s="11" t="n">
        <v>19.8634974140443</v>
      </c>
      <c r="AU106" s="17" t="n">
        <v>19.967898219697</v>
      </c>
      <c r="AV106" s="3" t="n">
        <v>33.9</v>
      </c>
      <c r="AW106" s="21" t="n">
        <v>17.8</v>
      </c>
      <c r="AX106" s="6" t="n">
        <v>9.4</v>
      </c>
      <c r="AY106" s="6" t="n">
        <v>9.9</v>
      </c>
      <c r="AZ106" s="20" t="n">
        <v>21.65</v>
      </c>
      <c r="BA106" s="2"/>
      <c r="BB106" s="1" t="n">
        <v>1956</v>
      </c>
      <c r="BC106" s="11" t="n">
        <v>27.877876984127</v>
      </c>
      <c r="BD106" s="15" t="n">
        <v>28.550128968254</v>
      </c>
      <c r="BE106" s="16" t="n">
        <v>28.5497867063492</v>
      </c>
      <c r="BF106" s="11" t="n">
        <v>28.7646329365079</v>
      </c>
      <c r="BG106" s="24" t="n">
        <v>28.8383117329514</v>
      </c>
      <c r="BH106" s="3" t="n">
        <v>38</v>
      </c>
      <c r="BI106" s="18" t="n">
        <v>28.6</v>
      </c>
      <c r="BJ106" s="6" t="n">
        <v>16</v>
      </c>
      <c r="BL106" s="20" t="n">
        <v>27</v>
      </c>
      <c r="BM106" s="1" t="n">
        <v>1956</v>
      </c>
      <c r="BN106" s="11" t="n">
        <v>21.0931547619048</v>
      </c>
      <c r="BO106" s="15" t="n">
        <v>21.4268452380952</v>
      </c>
      <c r="BP106" s="16" t="n">
        <v>21.611875</v>
      </c>
      <c r="BQ106" s="11" t="n">
        <v>21.7193154761905</v>
      </c>
      <c r="BR106" s="24" t="n">
        <v>21.6950904008029</v>
      </c>
      <c r="BS106" s="3" t="n">
        <v>37.4</v>
      </c>
      <c r="BT106" s="18" t="n">
        <v>20.05</v>
      </c>
      <c r="BU106" s="6" t="n">
        <v>12</v>
      </c>
      <c r="BV106" s="20" t="n">
        <v>24.7</v>
      </c>
      <c r="BX106" s="1" t="n">
        <v>1956</v>
      </c>
      <c r="BY106" s="11" t="n">
        <v>25.5659722222222</v>
      </c>
      <c r="BZ106" s="15" t="n">
        <v>25.5963734567901</v>
      </c>
      <c r="CA106" s="16" t="n">
        <v>25.7088927469136</v>
      </c>
      <c r="CB106" s="11" t="n">
        <v>25.7064150182379</v>
      </c>
      <c r="CC106" s="17" t="n">
        <v>25.6334936538588</v>
      </c>
      <c r="CD106" s="3" t="n">
        <v>42.8</v>
      </c>
      <c r="CE106" s="18" t="n">
        <v>25.2</v>
      </c>
      <c r="CF106" s="6" t="n">
        <v>13</v>
      </c>
      <c r="CG106" s="20" t="n">
        <v>27.9</v>
      </c>
      <c r="CH106" s="6"/>
      <c r="CI106" s="2"/>
      <c r="CJ106" s="1" t="n">
        <v>1956</v>
      </c>
      <c r="CK106" s="11" t="n">
        <v>15.9154761904762</v>
      </c>
      <c r="CL106" s="15" t="n">
        <v>15.820753968254</v>
      </c>
      <c r="CM106" s="16" t="n">
        <v>15.8277579365079</v>
      </c>
      <c r="CN106" s="11" t="n">
        <v>15.8465575396825</v>
      </c>
      <c r="CO106" s="17" t="n">
        <v>16.1429305555556</v>
      </c>
      <c r="CP106" s="16" t="n">
        <v>24.4</v>
      </c>
      <c r="CQ106" s="18" t="n">
        <v>15.25</v>
      </c>
      <c r="CR106" s="25" t="n">
        <v>10.6</v>
      </c>
      <c r="CS106" s="20" t="n">
        <v>17.5</v>
      </c>
      <c r="CT106" s="15"/>
      <c r="CU106" s="15"/>
      <c r="CV106" s="1" t="n">
        <v>1956</v>
      </c>
      <c r="CW106" s="11" t="n">
        <v>29.7041666666667</v>
      </c>
      <c r="CX106" s="15" t="n">
        <v>30.1670833333333</v>
      </c>
      <c r="CY106" s="16" t="n">
        <v>30.1226736111111</v>
      </c>
      <c r="CZ106" s="11" t="n">
        <v>30.207578125</v>
      </c>
      <c r="DA106" s="17" t="n">
        <v>30.3077048611111</v>
      </c>
      <c r="DB106" s="16" t="n">
        <v>38.8</v>
      </c>
      <c r="DC106" s="18" t="n">
        <v>31.25</v>
      </c>
      <c r="DD106" s="11" t="n">
        <v>17.3</v>
      </c>
      <c r="DE106" s="20" t="n">
        <v>28.05</v>
      </c>
    </row>
    <row r="107" customFormat="false" ht="12.8" hidden="false" customHeight="false" outlineLevel="0" collapsed="false">
      <c r="A107" s="22"/>
      <c r="B107" s="11" t="n">
        <f aca="false">IF(Y$4=0,AD107*0.104/0.991+AQ107*0.03/0.991+BC107*0.225/0.991+BN107*0.128/0.991+BY107*0.329/0.991+CW107*0.175/0.991,AD107*0.104+AQ107*0.03+BC107*0.225+BN107*0.128+BY107*0.329+CK107*0.009+CW107*0.175)</f>
        <v>26.5834597282964</v>
      </c>
      <c r="C107" s="15" t="n">
        <f aca="false">AVERAGE(B103:B107)</f>
        <v>26.0307855772052</v>
      </c>
      <c r="D107" s="16" t="n">
        <f aca="false">AVERAGE(B98:B107)</f>
        <v>26.047625456101</v>
      </c>
      <c r="E107" s="11" t="n">
        <f aca="false">AVERAGE(B88:B107)</f>
        <v>26.1295941153524</v>
      </c>
      <c r="F107" s="17" t="n">
        <f aca="false">AVERAGE(B58:B107)</f>
        <v>26.1532346186245</v>
      </c>
      <c r="G107" s="16" t="n">
        <f aca="false">IF(Y$4=0,MAX(AI107,AV107,BH107,BS107,CD107,DB107),MAX(AI107,AV107,BH107,BS107,CD107,CP107,DB107))</f>
        <v>42.7</v>
      </c>
      <c r="H107" s="18" t="n">
        <f aca="false">IF(Y$4=0,MEDIAN(AJ107,AW107,BI107,BT107,CE107,DC107),MEDIAN(AJ107,AW107,BI107,BT107,CE107,CQ107,DC107))</f>
        <v>23.3</v>
      </c>
      <c r="I107" s="19" t="n">
        <f aca="false">IF(Y$4=0,SUM(AJ107*0.104+AW107*0.03+BI107*0.225+BT107*0.329+CE107*0.009+DC107*0.175),SUM(AJ107*0.104+AW107*0.03+BI107*0.225+BT107*0.329+DC107*0.175))</f>
        <v>22.2332</v>
      </c>
      <c r="J107" s="11" t="n">
        <f aca="false">IF(Y$4=0,MAX(AK107,AX107,BJ107,BU107,CF107,DD107),MAX(AK107,AX107,BJ107,BU107,CF107,CR107,DD107))</f>
        <v>16.1</v>
      </c>
      <c r="K107" s="20" t="n">
        <f aca="false">(G107+J107)/2</f>
        <v>29.4</v>
      </c>
      <c r="AC107" s="1" t="n">
        <v>1957</v>
      </c>
      <c r="AD107" s="11" t="n">
        <v>23.3362753527337</v>
      </c>
      <c r="AE107" s="15" t="n">
        <v>22.5797837301587</v>
      </c>
      <c r="AF107" s="16" t="n">
        <v>22.5644681337181</v>
      </c>
      <c r="AG107" s="11" t="n">
        <v>22.9283236832612</v>
      </c>
      <c r="AH107" s="17" t="n">
        <v>23.0485345111213</v>
      </c>
      <c r="AI107" s="16" t="n">
        <v>38.9</v>
      </c>
      <c r="AJ107" s="18" t="n">
        <v>23.3</v>
      </c>
      <c r="AK107" s="6" t="n">
        <v>0.1</v>
      </c>
      <c r="AL107" s="6" t="n">
        <v>0.1</v>
      </c>
      <c r="AM107" s="20" t="n">
        <v>19.5</v>
      </c>
      <c r="AN107" s="15"/>
      <c r="AO107" s="15"/>
      <c r="AP107" s="1" t="n">
        <v>1957</v>
      </c>
      <c r="AQ107" s="11" t="n">
        <v>20.223717948718</v>
      </c>
      <c r="AR107" s="15" t="n">
        <v>19.8028205128205</v>
      </c>
      <c r="AS107" s="16" t="n">
        <v>19.7138581730769</v>
      </c>
      <c r="AT107" s="11" t="n">
        <v>19.8569910037879</v>
      </c>
      <c r="AU107" s="17" t="n">
        <v>19.957619245338</v>
      </c>
      <c r="AV107" s="3" t="n">
        <v>32.6</v>
      </c>
      <c r="AW107" s="21" t="n">
        <v>19.3</v>
      </c>
      <c r="AX107" s="6" t="n">
        <v>9.3</v>
      </c>
      <c r="AY107" s="6" t="n">
        <v>10.1</v>
      </c>
      <c r="AZ107" s="20" t="n">
        <v>20.95</v>
      </c>
      <c r="BA107" s="2"/>
      <c r="BB107" s="1" t="n">
        <v>1957</v>
      </c>
      <c r="BC107" s="11" t="n">
        <v>29.0703553391053</v>
      </c>
      <c r="BD107" s="15" t="n">
        <v>28.5101325757576</v>
      </c>
      <c r="BE107" s="16" t="n">
        <v>28.5845603354978</v>
      </c>
      <c r="BF107" s="11" t="n">
        <v>28.7689865169553</v>
      </c>
      <c r="BG107" s="24" t="n">
        <v>28.8301112008447</v>
      </c>
      <c r="BH107" s="3" t="n">
        <v>39.9</v>
      </c>
      <c r="BI107" s="18" t="n">
        <v>29.3</v>
      </c>
      <c r="BJ107" s="6" t="n">
        <v>16.1</v>
      </c>
      <c r="BL107" s="20" t="n">
        <v>28</v>
      </c>
      <c r="BM107" s="1" t="n">
        <v>1957</v>
      </c>
      <c r="BN107" s="11" t="n">
        <v>22.3496031746032</v>
      </c>
      <c r="BO107" s="15" t="n">
        <v>21.6743849206349</v>
      </c>
      <c r="BP107" s="16" t="n">
        <v>21.6530853174603</v>
      </c>
      <c r="BQ107" s="11" t="n">
        <v>21.7422718253968</v>
      </c>
      <c r="BR107" s="24" t="n">
        <v>21.7281032976283</v>
      </c>
      <c r="BS107" s="3" t="n">
        <v>39.5</v>
      </c>
      <c r="BT107" s="18" t="n">
        <v>21.5</v>
      </c>
      <c r="BU107" s="6" t="n">
        <v>11.8</v>
      </c>
      <c r="BV107" s="20" t="n">
        <v>25.65</v>
      </c>
      <c r="BX107" s="1" t="n">
        <v>1957</v>
      </c>
      <c r="BY107" s="11" t="n">
        <v>26.1939814814815</v>
      </c>
      <c r="BZ107" s="15" t="n">
        <v>25.7093518518518</v>
      </c>
      <c r="CA107" s="16" t="n">
        <v>25.7891936728395</v>
      </c>
      <c r="CB107" s="11" t="n">
        <v>25.7214613145342</v>
      </c>
      <c r="CC107" s="17" t="n">
        <v>25.6462951584885</v>
      </c>
      <c r="CD107" s="3" t="n">
        <v>42.7</v>
      </c>
      <c r="CE107" s="18" t="n">
        <v>25.7</v>
      </c>
      <c r="CF107" s="6" t="n">
        <v>13.1</v>
      </c>
      <c r="CG107" s="20" t="n">
        <v>27.9</v>
      </c>
      <c r="CH107" s="6"/>
      <c r="CI107" s="2"/>
      <c r="CJ107" s="1" t="n">
        <v>1957</v>
      </c>
      <c r="CK107" s="11" t="n">
        <v>15.8809523809524</v>
      </c>
      <c r="CL107" s="15" t="n">
        <v>15.8829365079365</v>
      </c>
      <c r="CM107" s="16" t="n">
        <v>15.7975198412698</v>
      </c>
      <c r="CN107" s="11" t="n">
        <v>15.8257242063492</v>
      </c>
      <c r="CO107" s="17" t="n">
        <v>16.1386746031746</v>
      </c>
      <c r="CP107" s="16" t="n">
        <v>22.5</v>
      </c>
      <c r="CQ107" s="18" t="n">
        <v>15.15</v>
      </c>
      <c r="CR107" s="25" t="n">
        <v>10.6</v>
      </c>
      <c r="CS107" s="20" t="n">
        <v>16.55</v>
      </c>
      <c r="CT107" s="15"/>
      <c r="CU107" s="15"/>
      <c r="CV107" s="1" t="n">
        <v>1957</v>
      </c>
      <c r="CW107" s="11" t="n">
        <v>30.7854166666667</v>
      </c>
      <c r="CX107" s="15" t="n">
        <v>30.2741666666667</v>
      </c>
      <c r="CY107" s="16" t="n">
        <v>30.1689236111111</v>
      </c>
      <c r="CZ107" s="11" t="n">
        <v>30.220078125</v>
      </c>
      <c r="DA107" s="17" t="n">
        <v>30.32346875</v>
      </c>
      <c r="DB107" s="16" t="n">
        <v>39.2</v>
      </c>
      <c r="DC107" s="18" t="n">
        <v>31.8</v>
      </c>
      <c r="DD107" s="11" t="n">
        <v>15.1</v>
      </c>
      <c r="DE107" s="20" t="n">
        <v>27.15</v>
      </c>
    </row>
    <row r="108" customFormat="false" ht="12.8" hidden="false" customHeight="false" outlineLevel="0" collapsed="false">
      <c r="A108" s="22"/>
      <c r="B108" s="11" t="n">
        <f aca="false">IF(Y$4=0,AD108*0.104/0.991+AQ108*0.03/0.991+BC108*0.225/0.991+BN108*0.128/0.991+BY108*0.329/0.991+CW108*0.175/0.991,AD108*0.104+AQ108*0.03+BC108*0.225+BN108*0.128+BY108*0.329+CK108*0.009+CW108*0.175)</f>
        <v>26.3957289959526</v>
      </c>
      <c r="C108" s="15" t="n">
        <f aca="false">AVERAGE(B104:B108)</f>
        <v>26.0739406377748</v>
      </c>
      <c r="D108" s="16" t="n">
        <f aca="false">AVERAGE(B99:B108)</f>
        <v>26.0576965926214</v>
      </c>
      <c r="E108" s="11" t="n">
        <f aca="false">AVERAGE(B89:B108)</f>
        <v>26.1199624125446</v>
      </c>
      <c r="F108" s="17" t="n">
        <f aca="false">AVERAGE(B59:B108)</f>
        <v>26.1693078657823</v>
      </c>
      <c r="G108" s="16" t="n">
        <f aca="false">IF(Y$4=0,MAX(AI108,AV108,BH108,BS108,CD108,DB108),MAX(AI108,AV108,BH108,BS108,CD108,CP108,DB108))</f>
        <v>42.4</v>
      </c>
      <c r="H108" s="18" t="n">
        <f aca="false">IF(Y$4=0,MEDIAN(AJ108,AW108,BI108,BT108,CE108,DC108),MEDIAN(AJ108,AW108,BI108,BT108,CE108,CQ108,DC108))</f>
        <v>22.8</v>
      </c>
      <c r="I108" s="19" t="n">
        <f aca="false">IF(Y$4=0,SUM(AJ108*0.104+AW108*0.03+BI108*0.225+BT108*0.329+CE108*0.009+DC108*0.175),SUM(AJ108*0.104+AW108*0.03+BI108*0.225+BT108*0.329+DC108*0.175))</f>
        <v>22.20475</v>
      </c>
      <c r="J108" s="11" t="n">
        <f aca="false">IF(Y$4=0,MAX(AK108,AX108,BJ108,BU108,CF108,DD108),MAX(AK108,AX108,BJ108,BU108,CF108,CR108,DD108))</f>
        <v>19.2</v>
      </c>
      <c r="K108" s="20" t="n">
        <f aca="false">(G108+J108)/2</f>
        <v>30.8</v>
      </c>
      <c r="AC108" s="1" t="n">
        <v>1958</v>
      </c>
      <c r="AD108" s="11" t="n">
        <v>22.7162184009406</v>
      </c>
      <c r="AE108" s="15" t="n">
        <v>22.5451129482657</v>
      </c>
      <c r="AF108" s="16" t="n">
        <v>22.5788065743413</v>
      </c>
      <c r="AG108" s="11" t="n">
        <v>22.8694189948426</v>
      </c>
      <c r="AH108" s="17" t="n">
        <v>23.0356851643805</v>
      </c>
      <c r="AI108" s="16" t="n">
        <v>36.5</v>
      </c>
      <c r="AJ108" s="18" t="n">
        <v>22.8</v>
      </c>
      <c r="AK108" s="6" t="n">
        <v>-0.4</v>
      </c>
      <c r="AL108" s="6" t="n">
        <v>-0.4</v>
      </c>
      <c r="AM108" s="20" t="n">
        <v>18.05</v>
      </c>
      <c r="AN108" s="15"/>
      <c r="AO108" s="15"/>
      <c r="AP108" s="1" t="n">
        <v>1958</v>
      </c>
      <c r="AQ108" s="11" t="n">
        <v>19.7477564102564</v>
      </c>
      <c r="AR108" s="15" t="n">
        <v>19.758717948718</v>
      </c>
      <c r="AS108" s="16" t="n">
        <v>19.7340024038462</v>
      </c>
      <c r="AT108" s="11" t="n">
        <v>19.7961095935315</v>
      </c>
      <c r="AU108" s="17" t="n">
        <v>19.9416288607226</v>
      </c>
      <c r="AV108" s="3" t="n">
        <v>32.7</v>
      </c>
      <c r="AW108" s="21" t="n">
        <v>19</v>
      </c>
      <c r="AX108" s="6" t="n">
        <v>8.8</v>
      </c>
      <c r="AY108" s="6" t="n">
        <v>9.5</v>
      </c>
      <c r="AZ108" s="20" t="n">
        <v>20.75</v>
      </c>
      <c r="BA108" s="2"/>
      <c r="BB108" s="1" t="n">
        <v>1958</v>
      </c>
      <c r="BC108" s="11" t="n">
        <v>29.1134920634921</v>
      </c>
      <c r="BD108" s="15" t="n">
        <v>28.5646861471861</v>
      </c>
      <c r="BE108" s="16" t="n">
        <v>28.5865543831169</v>
      </c>
      <c r="BF108" s="11" t="n">
        <v>28.7610698502886</v>
      </c>
      <c r="BG108" s="24" t="n">
        <v>28.8440581254478</v>
      </c>
      <c r="BH108" s="3" t="n">
        <v>39.3</v>
      </c>
      <c r="BI108" s="18" t="n">
        <v>29.3</v>
      </c>
      <c r="BJ108" s="6" t="n">
        <v>17</v>
      </c>
      <c r="BL108" s="20" t="n">
        <v>28.15</v>
      </c>
      <c r="BM108" s="1" t="n">
        <v>1958</v>
      </c>
      <c r="BN108" s="11" t="n">
        <v>21.2779761904762</v>
      </c>
      <c r="BO108" s="15" t="n">
        <v>21.5253373015873</v>
      </c>
      <c r="BP108" s="16" t="n">
        <v>21.6202876984127</v>
      </c>
      <c r="BQ108" s="11" t="n">
        <v>21.6973611111111</v>
      </c>
      <c r="BR108" s="24" t="n">
        <v>21.7277044881045</v>
      </c>
      <c r="BS108" s="3" t="n">
        <v>37.1</v>
      </c>
      <c r="BT108" s="18" t="n">
        <v>21.2</v>
      </c>
      <c r="BU108" s="6" t="n">
        <v>12</v>
      </c>
      <c r="BV108" s="20" t="n">
        <v>24.55</v>
      </c>
      <c r="BX108" s="1" t="n">
        <v>1958</v>
      </c>
      <c r="BY108" s="11" t="n">
        <v>26.0766203703704</v>
      </c>
      <c r="BZ108" s="15" t="n">
        <v>25.7847685185185</v>
      </c>
      <c r="CA108" s="16" t="n">
        <v>25.7853279320988</v>
      </c>
      <c r="CB108" s="11" t="n">
        <v>25.731405548541</v>
      </c>
      <c r="CC108" s="17" t="n">
        <v>25.6694161075626</v>
      </c>
      <c r="CD108" s="3" t="n">
        <v>42.4</v>
      </c>
      <c r="CE108" s="18" t="n">
        <v>25.7</v>
      </c>
      <c r="CF108" s="6" t="n">
        <v>12.8</v>
      </c>
      <c r="CG108" s="20" t="n">
        <v>27.6</v>
      </c>
      <c r="CH108" s="6"/>
      <c r="CI108" s="2"/>
      <c r="CJ108" s="1" t="n">
        <v>1958</v>
      </c>
      <c r="CK108" s="11" t="n">
        <v>15.7448412698413</v>
      </c>
      <c r="CL108" s="15" t="n">
        <v>15.8704761904762</v>
      </c>
      <c r="CM108" s="16" t="n">
        <v>15.8197420634921</v>
      </c>
      <c r="CN108" s="11" t="n">
        <v>15.7871924603175</v>
      </c>
      <c r="CO108" s="17" t="n">
        <v>16.1206964285714</v>
      </c>
      <c r="CP108" s="16" t="n">
        <v>22.9</v>
      </c>
      <c r="CQ108" s="18" t="n">
        <v>15.45</v>
      </c>
      <c r="CR108" s="25" t="n">
        <v>9.7</v>
      </c>
      <c r="CS108" s="20" t="n">
        <v>16.3</v>
      </c>
      <c r="CT108" s="15"/>
      <c r="CU108" s="15"/>
      <c r="CV108" s="1" t="n">
        <v>1958</v>
      </c>
      <c r="CW108" s="11" t="n">
        <v>31.11875</v>
      </c>
      <c r="CX108" s="15" t="n">
        <v>30.4466666666667</v>
      </c>
      <c r="CY108" s="16" t="n">
        <v>30.2420486111111</v>
      </c>
      <c r="CZ108" s="11" t="n">
        <v>30.236796875</v>
      </c>
      <c r="DA108" s="17" t="n">
        <v>30.3655104166667</v>
      </c>
      <c r="DB108" s="16" t="n">
        <v>39.4</v>
      </c>
      <c r="DC108" s="18" t="n">
        <v>32.55</v>
      </c>
      <c r="DD108" s="11" t="n">
        <v>19.2</v>
      </c>
      <c r="DE108" s="20" t="n">
        <v>29.3</v>
      </c>
    </row>
    <row r="109" customFormat="false" ht="12.8" hidden="false" customHeight="false" outlineLevel="0" collapsed="false">
      <c r="A109" s="22"/>
      <c r="B109" s="11" t="n">
        <f aca="false">IF(Y$4=0,AD109*0.104/0.991+AQ109*0.03/0.991+BC109*0.225/0.991+BN109*0.128/0.991+BY109*0.329/0.991+CW109*0.175/0.991,AD109*0.104+AQ109*0.03+BC109*0.225+BN109*0.128+BY109*0.329+CK109*0.009+CW109*0.175)</f>
        <v>26.4517509652385</v>
      </c>
      <c r="C109" s="15" t="n">
        <f aca="false">AVERAGE(B105:B109)</f>
        <v>26.1437867309717</v>
      </c>
      <c r="D109" s="16" t="n">
        <f aca="false">AVERAGE(B100:B109)</f>
        <v>26.1213356166991</v>
      </c>
      <c r="E109" s="11" t="n">
        <f aca="false">AVERAGE(B90:B109)</f>
        <v>26.1501479170979</v>
      </c>
      <c r="F109" s="17" t="n">
        <f aca="false">AVERAGE(B60:B109)</f>
        <v>26.1833857259219</v>
      </c>
      <c r="G109" s="16" t="n">
        <f aca="false">IF(Y$4=0,MAX(AI109,AV109,BH109,BS109,CD109,DB109),MAX(AI109,AV109,BH109,BS109,CD109,CP109,DB109))</f>
        <v>43.6</v>
      </c>
      <c r="H109" s="18" t="n">
        <f aca="false">IF(Y$4=0,MEDIAN(AJ109,AW109,BI109,BT109,CE109,DC109),MEDIAN(AJ109,AW109,BI109,BT109,CE109,CQ109,DC109))</f>
        <v>22.55</v>
      </c>
      <c r="I109" s="19" t="n">
        <f aca="false">IF(Y$4=0,SUM(AJ109*0.104+AW109*0.03+BI109*0.225+BT109*0.329+CE109*0.009+DC109*0.175),SUM(AJ109*0.104+AW109*0.03+BI109*0.225+BT109*0.329+DC109*0.175))</f>
        <v>22.07325</v>
      </c>
      <c r="J109" s="11" t="n">
        <f aca="false">IF(Y$4=0,MAX(AK109,AX109,BJ109,BU109,CF109,DD109),MAX(AK109,AX109,BJ109,BU109,CF109,CR109,DD109))</f>
        <v>19</v>
      </c>
      <c r="K109" s="20" t="n">
        <f aca="false">(G109+J109)/2</f>
        <v>31.3</v>
      </c>
      <c r="AC109" s="1" t="n">
        <v>1959</v>
      </c>
      <c r="AD109" s="11" t="n">
        <v>22.6981992544493</v>
      </c>
      <c r="AE109" s="15" t="n">
        <v>22.5179814146759</v>
      </c>
      <c r="AF109" s="16" t="n">
        <v>22.6165266320614</v>
      </c>
      <c r="AG109" s="11" t="n">
        <v>22.8528458226444</v>
      </c>
      <c r="AH109" s="17" t="n">
        <v>23.0357339338808</v>
      </c>
      <c r="AI109" s="16" t="n">
        <v>36.7</v>
      </c>
      <c r="AJ109" s="18" t="n">
        <v>22.55</v>
      </c>
      <c r="AK109" s="6" t="n">
        <v>2.6</v>
      </c>
      <c r="AL109" s="6" t="n">
        <v>2.6</v>
      </c>
      <c r="AM109" s="20" t="n">
        <v>19.65</v>
      </c>
      <c r="AN109" s="15"/>
      <c r="AO109" s="15"/>
      <c r="AP109" s="1" t="n">
        <v>1959</v>
      </c>
      <c r="AQ109" s="11" t="n">
        <v>20.436858974359</v>
      </c>
      <c r="AR109" s="15" t="n">
        <v>19.8382371794872</v>
      </c>
      <c r="AS109" s="16" t="n">
        <v>19.8737900641026</v>
      </c>
      <c r="AT109" s="11" t="n">
        <v>19.8133874198718</v>
      </c>
      <c r="AU109" s="17" t="n">
        <v>19.9675679632867</v>
      </c>
      <c r="AV109" s="3" t="n">
        <v>34.9</v>
      </c>
      <c r="AW109" s="21" t="n">
        <v>19.5</v>
      </c>
      <c r="AX109" s="6" t="n">
        <v>10.1</v>
      </c>
      <c r="AY109" s="6" t="n">
        <v>10.1</v>
      </c>
      <c r="AZ109" s="20" t="n">
        <v>22.5</v>
      </c>
      <c r="BA109" s="2"/>
      <c r="BB109" s="1" t="n">
        <v>1959</v>
      </c>
      <c r="BC109" s="11" t="n">
        <v>28.5542658730159</v>
      </c>
      <c r="BD109" s="15" t="n">
        <v>28.6239917027417</v>
      </c>
      <c r="BE109" s="16" t="n">
        <v>28.6103837481962</v>
      </c>
      <c r="BF109" s="11" t="n">
        <v>28.768336715368</v>
      </c>
      <c r="BG109" s="24" t="n">
        <v>28.8380061880062</v>
      </c>
      <c r="BH109" s="3" t="n">
        <v>40.2</v>
      </c>
      <c r="BI109" s="18" t="n">
        <v>28.5</v>
      </c>
      <c r="BJ109" s="6" t="n">
        <v>18.7</v>
      </c>
      <c r="BL109" s="20" t="n">
        <v>29.45</v>
      </c>
      <c r="BM109" s="1" t="n">
        <v>1959</v>
      </c>
      <c r="BN109" s="11" t="n">
        <v>22.396626984127</v>
      </c>
      <c r="BO109" s="15" t="n">
        <v>21.6783531746032</v>
      </c>
      <c r="BP109" s="16" t="n">
        <v>21.7547718253968</v>
      </c>
      <c r="BQ109" s="11" t="n">
        <v>21.7240079365079</v>
      </c>
      <c r="BR109" s="24" t="n">
        <v>21.7638536944537</v>
      </c>
      <c r="BS109" s="3" t="n">
        <v>39.1</v>
      </c>
      <c r="BT109" s="18" t="n">
        <v>21.7</v>
      </c>
      <c r="BU109" s="6" t="n">
        <v>13</v>
      </c>
      <c r="BV109" s="20" t="n">
        <v>26.05</v>
      </c>
      <c r="BX109" s="1" t="n">
        <v>1959</v>
      </c>
      <c r="BY109" s="11" t="n">
        <v>26.2858796296296</v>
      </c>
      <c r="BZ109" s="15" t="n">
        <v>25.8428703703704</v>
      </c>
      <c r="CA109" s="16" t="n">
        <v>25.8051658950617</v>
      </c>
      <c r="CB109" s="11" t="n">
        <v>25.7723967101571</v>
      </c>
      <c r="CC109" s="17" t="n">
        <v>25.6901232834885</v>
      </c>
      <c r="CD109" s="3" t="n">
        <v>43.6</v>
      </c>
      <c r="CE109" s="18" t="n">
        <v>25.8</v>
      </c>
      <c r="CF109" s="6" t="n">
        <v>15.5</v>
      </c>
      <c r="CG109" s="20" t="n">
        <v>29.55</v>
      </c>
      <c r="CH109" s="6"/>
      <c r="CI109" s="2"/>
      <c r="CJ109" s="1" t="n">
        <v>1959</v>
      </c>
      <c r="CK109" s="11" t="n">
        <v>16.5</v>
      </c>
      <c r="CL109" s="15" t="n">
        <v>15.9847619047619</v>
      </c>
      <c r="CM109" s="16" t="n">
        <v>15.9514087301587</v>
      </c>
      <c r="CN109" s="11" t="n">
        <v>15.7927281746032</v>
      </c>
      <c r="CO109" s="17" t="n">
        <v>16.1345714285714</v>
      </c>
      <c r="CP109" s="16" t="n">
        <v>25.9</v>
      </c>
      <c r="CQ109" s="18" t="n">
        <v>15.95</v>
      </c>
      <c r="CR109" s="25" t="n">
        <v>11.2</v>
      </c>
      <c r="CS109" s="20" t="n">
        <v>18.55</v>
      </c>
      <c r="CT109" s="15"/>
      <c r="CU109" s="15"/>
      <c r="CV109" s="1" t="n">
        <v>1959</v>
      </c>
      <c r="CW109" s="11" t="n">
        <v>30.8</v>
      </c>
      <c r="CX109" s="15" t="n">
        <v>30.545</v>
      </c>
      <c r="CY109" s="16" t="n">
        <v>30.38625</v>
      </c>
      <c r="CZ109" s="11" t="n">
        <v>30.3099913194444</v>
      </c>
      <c r="DA109" s="17" t="n">
        <v>30.3831770833333</v>
      </c>
      <c r="DB109" s="16" t="n">
        <v>39.4</v>
      </c>
      <c r="DC109" s="18" t="n">
        <v>31.95</v>
      </c>
      <c r="DD109" s="11" t="n">
        <v>19</v>
      </c>
      <c r="DE109" s="20" t="n">
        <v>29.2</v>
      </c>
    </row>
    <row r="110" customFormat="false" ht="12.8" hidden="false" customHeight="false" outlineLevel="0" collapsed="false">
      <c r="A110" s="22" t="n">
        <f aca="false">A105+5</f>
        <v>1960</v>
      </c>
      <c r="B110" s="11" t="n">
        <f aca="false">IF(Y$4=0,AD110*0.104/0.991+AQ110*0.03/0.991+BC110*0.225/0.991+BN110*0.128/0.991+BY110*0.329/0.991+CW110*0.175/0.991,AD110*0.104+AQ110*0.03+BC110*0.225+BN110*0.128+BY110*0.329+CK110*0.009+CW110*0.175)</f>
        <v>25.748118357684</v>
      </c>
      <c r="C110" s="15" t="n">
        <f aca="false">AVERAGE(B106:B110)</f>
        <v>26.142425493914</v>
      </c>
      <c r="D110" s="16" t="n">
        <f aca="false">AVERAGE(B101:B110)</f>
        <v>26.1070876389246</v>
      </c>
      <c r="E110" s="11" t="n">
        <f aca="false">AVERAGE(B91:B110)</f>
        <v>26.1061123149628</v>
      </c>
      <c r="F110" s="17" t="n">
        <f aca="false">AVERAGE(B61:B110)</f>
        <v>26.1773810887952</v>
      </c>
      <c r="G110" s="16" t="n">
        <f aca="false">IF(Y$4=0,MAX(AI110,AV110,BH110,BS110,CD110,DB110),MAX(AI110,AV110,BH110,BS110,CD110,CP110,DB110))</f>
        <v>43.2</v>
      </c>
      <c r="H110" s="18" t="n">
        <f aca="false">IF(Y$4=0,MEDIAN(AJ110,AW110,BI110,BT110,CE110,DC110),MEDIAN(AJ110,AW110,BI110,BT110,CE110,CQ110,DC110))</f>
        <v>21.9</v>
      </c>
      <c r="I110" s="19" t="n">
        <f aca="false">IF(Y$4=0,SUM(AJ110*0.104+AW110*0.03+BI110*0.225+BT110*0.329+CE110*0.009+DC110*0.175),SUM(AJ110*0.104+AW110*0.03+BI110*0.225+BT110*0.329+DC110*0.175))</f>
        <v>21.60715</v>
      </c>
      <c r="J110" s="11" t="n">
        <f aca="false">IF(Y$4=0,MAX(AK110,AX110,BJ110,BU110,CF110,DD110),MAX(AK110,AX110,BJ110,BU110,CF110,CR110,DD110))</f>
        <v>19.1</v>
      </c>
      <c r="K110" s="20" t="n">
        <f aca="false">(G110+J110)/2</f>
        <v>31.15</v>
      </c>
      <c r="AC110" s="1" t="n">
        <v>1960</v>
      </c>
      <c r="AD110" s="11" t="n">
        <v>22.0574700376784</v>
      </c>
      <c r="AE110" s="15" t="n">
        <v>22.4561277590722</v>
      </c>
      <c r="AF110" s="16" t="n">
        <v>22.5920752231308</v>
      </c>
      <c r="AG110" s="11" t="n">
        <v>22.7395222345813</v>
      </c>
      <c r="AH110" s="17" t="n">
        <v>23.0104225503206</v>
      </c>
      <c r="AI110" s="16" t="n">
        <v>41.6</v>
      </c>
      <c r="AJ110" s="18" t="n">
        <v>21.9</v>
      </c>
      <c r="AK110" s="6" t="n">
        <v>0.2</v>
      </c>
      <c r="AL110" s="6" t="n">
        <v>0.2</v>
      </c>
      <c r="AM110" s="20" t="n">
        <v>20.9</v>
      </c>
      <c r="AN110" s="15"/>
      <c r="AO110" s="15"/>
      <c r="AP110" s="1" t="n">
        <v>1960</v>
      </c>
      <c r="AQ110" s="11" t="n">
        <v>19.553125</v>
      </c>
      <c r="AR110" s="15" t="n">
        <v>19.824375</v>
      </c>
      <c r="AS110" s="16" t="n">
        <v>19.8160977564103</v>
      </c>
      <c r="AT110" s="11" t="n">
        <v>19.7575580929487</v>
      </c>
      <c r="AU110" s="17" t="n">
        <v>19.9572490530303</v>
      </c>
      <c r="AV110" s="3" t="n">
        <v>34.7</v>
      </c>
      <c r="AW110" s="21" t="n">
        <v>18.8</v>
      </c>
      <c r="AX110" s="6" t="n">
        <v>9.1</v>
      </c>
      <c r="AY110" s="6" t="n">
        <v>9.7</v>
      </c>
      <c r="AZ110" s="20" t="n">
        <v>21.9</v>
      </c>
      <c r="BA110" s="2"/>
      <c r="BB110" s="1" t="n">
        <v>1960</v>
      </c>
      <c r="BC110" s="11" t="n">
        <v>28.4890873015873</v>
      </c>
      <c r="BD110" s="15" t="n">
        <v>28.6210155122655</v>
      </c>
      <c r="BE110" s="16" t="n">
        <v>28.6958599386724</v>
      </c>
      <c r="BF110" s="11" t="n">
        <v>28.74057877886</v>
      </c>
      <c r="BG110" s="24" t="n">
        <v>28.8353296007046</v>
      </c>
      <c r="BH110" s="3" t="n">
        <v>40.2</v>
      </c>
      <c r="BI110" s="18" t="n">
        <v>29</v>
      </c>
      <c r="BJ110" s="6" t="n">
        <v>17.6</v>
      </c>
      <c r="BL110" s="20" t="n">
        <v>28.9</v>
      </c>
      <c r="BM110" s="1" t="n">
        <v>1960</v>
      </c>
      <c r="BN110" s="11" t="n">
        <v>21.3147817460317</v>
      </c>
      <c r="BO110" s="15" t="n">
        <v>21.6864285714286</v>
      </c>
      <c r="BP110" s="16" t="n">
        <v>21.6668452380952</v>
      </c>
      <c r="BQ110" s="11" t="n">
        <v>21.6745089285714</v>
      </c>
      <c r="BR110" s="24" t="n">
        <v>21.7631493293743</v>
      </c>
      <c r="BS110" s="3" t="n">
        <v>40.4</v>
      </c>
      <c r="BT110" s="18" t="n">
        <v>20.45</v>
      </c>
      <c r="BU110" s="6" t="n">
        <v>12</v>
      </c>
      <c r="BV110" s="20" t="n">
        <v>26.2</v>
      </c>
      <c r="BX110" s="1" t="n">
        <v>1960</v>
      </c>
      <c r="BY110" s="11" t="n">
        <v>25.2360725308642</v>
      </c>
      <c r="BZ110" s="15" t="n">
        <v>25.8717052469136</v>
      </c>
      <c r="CA110" s="16" t="n">
        <v>25.7193055555555</v>
      </c>
      <c r="CB110" s="11" t="n">
        <v>25.717429503367</v>
      </c>
      <c r="CC110" s="17" t="n">
        <v>25.6837740270351</v>
      </c>
      <c r="CD110" s="3" t="n">
        <v>43.2</v>
      </c>
      <c r="CE110" s="18" t="n">
        <v>25</v>
      </c>
      <c r="CF110" s="6" t="n">
        <v>13.1</v>
      </c>
      <c r="CG110" s="20" t="n">
        <v>28.15</v>
      </c>
      <c r="CH110" s="6"/>
      <c r="CI110" s="2"/>
      <c r="CJ110" s="1" t="n">
        <v>1960</v>
      </c>
      <c r="CK110" s="11" t="n">
        <v>16.172619047619</v>
      </c>
      <c r="CL110" s="15" t="n">
        <v>16.0427777777778</v>
      </c>
      <c r="CM110" s="16" t="n">
        <v>15.9530753968254</v>
      </c>
      <c r="CN110" s="11" t="n">
        <v>15.8007638888889</v>
      </c>
      <c r="CO110" s="17" t="n">
        <v>16.1232904761905</v>
      </c>
      <c r="CP110" s="16" t="n">
        <v>24.8</v>
      </c>
      <c r="CQ110" s="18" t="n">
        <v>15.55</v>
      </c>
      <c r="CR110" s="25" t="n">
        <v>10.6</v>
      </c>
      <c r="CS110" s="20" t="n">
        <v>17.7</v>
      </c>
      <c r="CT110" s="15"/>
      <c r="CU110" s="15"/>
      <c r="CV110" s="1" t="n">
        <v>1960</v>
      </c>
      <c r="CW110" s="11" t="n">
        <v>30.1770833333333</v>
      </c>
      <c r="CX110" s="15" t="n">
        <v>30.5170833333333</v>
      </c>
      <c r="CY110" s="16" t="n">
        <v>30.445</v>
      </c>
      <c r="CZ110" s="11" t="n">
        <v>30.3100954861111</v>
      </c>
      <c r="DA110" s="17" t="n">
        <v>30.3821493055556</v>
      </c>
      <c r="DB110" s="16" t="n">
        <v>38.8</v>
      </c>
      <c r="DC110" s="18" t="n">
        <v>31.5</v>
      </c>
      <c r="DD110" s="11" t="n">
        <v>19.1</v>
      </c>
      <c r="DE110" s="20" t="n">
        <v>28.95</v>
      </c>
    </row>
    <row r="111" customFormat="false" ht="12.8" hidden="false" customHeight="false" outlineLevel="0" collapsed="false">
      <c r="A111" s="22"/>
      <c r="B111" s="11" t="n">
        <f aca="false">IF(Y$4=0,AD111*0.104/0.991+AQ111*0.03/0.991+BC111*0.225/0.991+BN111*0.128/0.991+BY111*0.329/0.991+CW111*0.175/0.991,AD111*0.104+AQ111*0.03+BC111*0.225+BN111*0.128+BY111*0.329+CK111*0.009+CW111*0.175)</f>
        <v>26.6178672411308</v>
      </c>
      <c r="C111" s="15" t="n">
        <f aca="false">AVERAGE(B107:B111)</f>
        <v>26.3593850576605</v>
      </c>
      <c r="D111" s="16" t="n">
        <f aca="false">AVERAGE(B102:B111)</f>
        <v>26.1453654376459</v>
      </c>
      <c r="E111" s="11" t="n">
        <f aca="false">AVERAGE(B92:B111)</f>
        <v>26.137376226438</v>
      </c>
      <c r="F111" s="17" t="n">
        <f aca="false">AVERAGE(B62:B111)</f>
        <v>26.1872561240357</v>
      </c>
      <c r="G111" s="16" t="n">
        <f aca="false">IF(Y$4=0,MAX(AI111,AV111,BH111,BS111,CD111,DB111),MAX(AI111,AV111,BH111,BS111,CD111,CP111,DB111))</f>
        <v>43.9</v>
      </c>
      <c r="H111" s="18" t="n">
        <f aca="false">IF(Y$4=0,MEDIAN(AJ111,AW111,BI111,BT111,CE111,DC111),MEDIAN(AJ111,AW111,BI111,BT111,CE111,CQ111,DC111))</f>
        <v>23.2</v>
      </c>
      <c r="I111" s="19" t="n">
        <f aca="false">IF(Y$4=0,SUM(AJ111*0.104+AW111*0.03+BI111*0.225+BT111*0.329+CE111*0.009+DC111*0.175),SUM(AJ111*0.104+AW111*0.03+BI111*0.225+BT111*0.329+DC111*0.175))</f>
        <v>22.42795</v>
      </c>
      <c r="J111" s="11" t="n">
        <f aca="false">IF(Y$4=0,MAX(AK111,AX111,BJ111,BU111,CF111,DD111),MAX(AK111,AX111,BJ111,BU111,CF111,CR111,DD111))</f>
        <v>18.3</v>
      </c>
      <c r="K111" s="20" t="n">
        <f aca="false">(G111+J111)/2</f>
        <v>31.1</v>
      </c>
      <c r="AC111" s="1" t="n">
        <v>1961</v>
      </c>
      <c r="AD111" s="11" t="n">
        <v>22.9256338183422</v>
      </c>
      <c r="AE111" s="15" t="n">
        <v>22.7467593728288</v>
      </c>
      <c r="AF111" s="16" t="n">
        <v>22.5911878774518</v>
      </c>
      <c r="AG111" s="11" t="n">
        <v>22.7356848778793</v>
      </c>
      <c r="AH111" s="17" t="n">
        <v>23.010094750497</v>
      </c>
      <c r="AI111" s="16" t="n">
        <v>36.7</v>
      </c>
      <c r="AJ111" s="18" t="n">
        <v>23.2</v>
      </c>
      <c r="AK111" s="6" t="n">
        <v>0.2</v>
      </c>
      <c r="AL111" s="6" t="n">
        <v>0.2</v>
      </c>
      <c r="AM111" s="20" t="n">
        <v>18.45</v>
      </c>
      <c r="AN111" s="15"/>
      <c r="AO111" s="15"/>
      <c r="AP111" s="1" t="n">
        <v>1961</v>
      </c>
      <c r="AQ111" s="11" t="n">
        <v>20.7964743589744</v>
      </c>
      <c r="AR111" s="15" t="n">
        <v>20.1515865384615</v>
      </c>
      <c r="AS111" s="16" t="n">
        <v>19.8890144230769</v>
      </c>
      <c r="AT111" s="11" t="n">
        <v>19.8059555288462</v>
      </c>
      <c r="AU111" s="17" t="n">
        <v>19.982431745338</v>
      </c>
      <c r="AV111" s="3" t="n">
        <v>35</v>
      </c>
      <c r="AW111" s="21" t="n">
        <v>20.6</v>
      </c>
      <c r="AX111" s="6" t="n">
        <v>10.2</v>
      </c>
      <c r="AY111" s="6" t="n">
        <v>10.2</v>
      </c>
      <c r="AZ111" s="20" t="n">
        <v>22.6</v>
      </c>
      <c r="BA111" s="2"/>
      <c r="BB111" s="1" t="n">
        <v>1961</v>
      </c>
      <c r="BC111" s="11" t="n">
        <v>28.6457341269841</v>
      </c>
      <c r="BD111" s="15" t="n">
        <v>28.7745869408369</v>
      </c>
      <c r="BE111" s="16" t="n">
        <v>28.6623579545455</v>
      </c>
      <c r="BF111" s="11" t="n">
        <v>28.7553208423521</v>
      </c>
      <c r="BG111" s="24" t="n">
        <v>28.8339294684295</v>
      </c>
      <c r="BH111" s="3" t="n">
        <v>39.3</v>
      </c>
      <c r="BI111" s="18" t="n">
        <v>28.85</v>
      </c>
      <c r="BJ111" s="6" t="n">
        <v>17.2</v>
      </c>
      <c r="BL111" s="20" t="n">
        <v>28.25</v>
      </c>
      <c r="BM111" s="1" t="n">
        <v>1961</v>
      </c>
      <c r="BN111" s="11" t="n">
        <v>22.8369047619048</v>
      </c>
      <c r="BO111" s="15" t="n">
        <v>22.0351785714286</v>
      </c>
      <c r="BP111" s="16" t="n">
        <v>21.7310119047619</v>
      </c>
      <c r="BQ111" s="11" t="n">
        <v>21.7287351190476</v>
      </c>
      <c r="BR111" s="24" t="n">
        <v>21.7893207579458</v>
      </c>
      <c r="BS111" s="3" t="n">
        <v>38.6</v>
      </c>
      <c r="BT111" s="18" t="n">
        <v>22.1</v>
      </c>
      <c r="BU111" s="6" t="n">
        <v>12.3</v>
      </c>
      <c r="BV111" s="20" t="n">
        <v>25.45</v>
      </c>
      <c r="BX111" s="1" t="n">
        <v>1961</v>
      </c>
      <c r="BY111" s="11" t="n">
        <v>26.4503472222222</v>
      </c>
      <c r="BZ111" s="15" t="n">
        <v>26.0485802469136</v>
      </c>
      <c r="CA111" s="16" t="n">
        <v>25.8224768518518</v>
      </c>
      <c r="CB111" s="11" t="n">
        <v>25.7512778829966</v>
      </c>
      <c r="CC111" s="17" t="n">
        <v>25.7005688502674</v>
      </c>
      <c r="CD111" s="3" t="n">
        <v>43.9</v>
      </c>
      <c r="CE111" s="18" t="n">
        <v>26.5</v>
      </c>
      <c r="CF111" s="6" t="n">
        <v>13.9</v>
      </c>
      <c r="CG111" s="20" t="n">
        <v>28.9</v>
      </c>
      <c r="CH111" s="6"/>
      <c r="CI111" s="2"/>
      <c r="CJ111" s="1" t="n">
        <v>1961</v>
      </c>
      <c r="CK111" s="11" t="n">
        <v>17.0154761904762</v>
      </c>
      <c r="CL111" s="15" t="n">
        <v>16.2627777777778</v>
      </c>
      <c r="CM111" s="16" t="n">
        <v>16.0417658730159</v>
      </c>
      <c r="CN111" s="11" t="n">
        <v>15.8586805555556</v>
      </c>
      <c r="CO111" s="17" t="n">
        <v>16.1357333333333</v>
      </c>
      <c r="CP111" s="16" t="n">
        <v>26.7</v>
      </c>
      <c r="CQ111" s="18" t="n">
        <v>17.05</v>
      </c>
      <c r="CR111" s="25" t="n">
        <v>10.6</v>
      </c>
      <c r="CS111" s="20" t="n">
        <v>18.65</v>
      </c>
      <c r="CT111" s="15"/>
      <c r="CU111" s="15"/>
      <c r="CV111" s="1" t="n">
        <v>1961</v>
      </c>
      <c r="CW111" s="11" t="n">
        <v>30.7770833333333</v>
      </c>
      <c r="CX111" s="15" t="n">
        <v>30.7316666666667</v>
      </c>
      <c r="CY111" s="16" t="n">
        <v>30.449375</v>
      </c>
      <c r="CZ111" s="11" t="n">
        <v>30.3575</v>
      </c>
      <c r="DA111" s="17" t="n">
        <v>30.3848993055556</v>
      </c>
      <c r="DB111" s="16" t="n">
        <v>39.2</v>
      </c>
      <c r="DC111" s="18" t="n">
        <v>32.2</v>
      </c>
      <c r="DD111" s="11" t="n">
        <v>18.3</v>
      </c>
      <c r="DE111" s="20" t="n">
        <v>28.75</v>
      </c>
    </row>
    <row r="112" customFormat="false" ht="12.8" hidden="false" customHeight="false" outlineLevel="0" collapsed="false">
      <c r="A112" s="22"/>
      <c r="B112" s="11" t="n">
        <f aca="false">IF(Y$4=0,AD112*0.104/0.991+AQ112*0.03/0.991+BC112*0.225/0.991+BN112*0.128/0.991+BY112*0.329/0.991+CW112*0.175/0.991,AD112*0.104+AQ112*0.03+BC112*0.225+BN112*0.128+BY112*0.329+CK112*0.009+CW112*0.175)</f>
        <v>26.3696768249112</v>
      </c>
      <c r="C112" s="15" t="n">
        <f aca="false">AVERAGE(B108:B112)</f>
        <v>26.3166284769834</v>
      </c>
      <c r="D112" s="16" t="n">
        <f aca="false">AVERAGE(B103:B112)</f>
        <v>26.1737070270943</v>
      </c>
      <c r="E112" s="11" t="n">
        <f aca="false">AVERAGE(B93:B112)</f>
        <v>26.1356401918688</v>
      </c>
      <c r="F112" s="17" t="n">
        <f aca="false">AVERAGE(B63:B112)</f>
        <v>26.1822770680512</v>
      </c>
      <c r="G112" s="16" t="n">
        <f aca="false">IF(Y$4=0,MAX(AI112,AV112,BH112,BS112,CD112,DB112),MAX(AI112,AV112,BH112,BS112,CD112,CP112,DB112))</f>
        <v>42.2</v>
      </c>
      <c r="H112" s="18" t="n">
        <f aca="false">IF(Y$4=0,MEDIAN(AJ112,AW112,BI112,BT112,CE112,DC112),MEDIAN(AJ112,AW112,BI112,BT112,CE112,CQ112,DC112))</f>
        <v>22.1</v>
      </c>
      <c r="I112" s="19" t="n">
        <f aca="false">IF(Y$4=0,SUM(AJ112*0.104+AW112*0.03+BI112*0.225+BT112*0.329+CE112*0.009+DC112*0.175),SUM(AJ112*0.104+AW112*0.03+BI112*0.225+BT112*0.329+DC112*0.175))</f>
        <v>21.9831</v>
      </c>
      <c r="J112" s="11" t="n">
        <f aca="false">IF(Y$4=0,MAX(AK112,AX112,BJ112,BU112,CF112,DD112),MAX(AK112,AX112,BJ112,BU112,CF112,CR112,DD112))</f>
        <v>19</v>
      </c>
      <c r="K112" s="20" t="n">
        <f aca="false">(G112+J112)/2</f>
        <v>30.6</v>
      </c>
      <c r="AC112" s="1" t="n">
        <v>1962</v>
      </c>
      <c r="AD112" s="11" t="n">
        <v>22.3251984126984</v>
      </c>
      <c r="AE112" s="15" t="n">
        <v>22.5445439848218</v>
      </c>
      <c r="AF112" s="16" t="n">
        <v>22.5621638574902</v>
      </c>
      <c r="AG112" s="11" t="n">
        <v>22.6847448977206</v>
      </c>
      <c r="AH112" s="17" t="n">
        <v>22.986875755788</v>
      </c>
      <c r="AI112" s="16" t="n">
        <v>37.5</v>
      </c>
      <c r="AJ112" s="18" t="n">
        <v>22.1</v>
      </c>
      <c r="AK112" s="6" t="n">
        <v>1.2</v>
      </c>
      <c r="AL112" s="6" t="n">
        <v>1.2</v>
      </c>
      <c r="AM112" s="20" t="n">
        <v>19.35</v>
      </c>
      <c r="AN112" s="15"/>
      <c r="AO112" s="15"/>
      <c r="AP112" s="1" t="n">
        <v>1962</v>
      </c>
      <c r="AQ112" s="11" t="n">
        <v>20.0434294871795</v>
      </c>
      <c r="AR112" s="15" t="n">
        <v>20.1155288461538</v>
      </c>
      <c r="AS112" s="16" t="n">
        <v>19.9591746794872</v>
      </c>
      <c r="AT112" s="11" t="n">
        <v>19.7995452724359</v>
      </c>
      <c r="AU112" s="17" t="n">
        <v>19.9829221299534</v>
      </c>
      <c r="AV112" s="3" t="n">
        <v>32</v>
      </c>
      <c r="AW112" s="21" t="n">
        <v>19.2</v>
      </c>
      <c r="AX112" s="6" t="n">
        <v>11</v>
      </c>
      <c r="AY112" s="6" t="n">
        <v>11</v>
      </c>
      <c r="AZ112" s="20" t="n">
        <v>21.5</v>
      </c>
      <c r="BA112" s="2"/>
      <c r="BB112" s="1" t="n">
        <v>1962</v>
      </c>
      <c r="BC112" s="11" t="n">
        <v>28.7805916305916</v>
      </c>
      <c r="BD112" s="15" t="n">
        <v>28.7166341991342</v>
      </c>
      <c r="BE112" s="16" t="n">
        <v>28.6133833874459</v>
      </c>
      <c r="BF112" s="11" t="n">
        <v>28.719117288961</v>
      </c>
      <c r="BG112" s="24" t="n">
        <v>28.8216201298701</v>
      </c>
      <c r="BH112" s="3" t="n">
        <v>39.8</v>
      </c>
      <c r="BI112" s="18" t="n">
        <v>28.8</v>
      </c>
      <c r="BJ112" s="6" t="n">
        <v>18</v>
      </c>
      <c r="BL112" s="20" t="n">
        <v>28.9</v>
      </c>
      <c r="BM112" s="1" t="n">
        <v>1962</v>
      </c>
      <c r="BN112" s="11" t="n">
        <v>22.2059523809524</v>
      </c>
      <c r="BO112" s="15" t="n">
        <v>22.0064484126984</v>
      </c>
      <c r="BP112" s="16" t="n">
        <v>21.8404166666667</v>
      </c>
      <c r="BQ112" s="11" t="n">
        <v>21.7346726190476</v>
      </c>
      <c r="BR112" s="24" t="n">
        <v>21.7957125328375</v>
      </c>
      <c r="BS112" s="3" t="n">
        <v>36.9</v>
      </c>
      <c r="BT112" s="18" t="n">
        <v>21.55</v>
      </c>
      <c r="BU112" s="6" t="n">
        <v>13.8</v>
      </c>
      <c r="BV112" s="20" t="n">
        <v>25.35</v>
      </c>
      <c r="BX112" s="1" t="n">
        <v>1962</v>
      </c>
      <c r="BY112" s="11" t="n">
        <v>26.3170138888889</v>
      </c>
      <c r="BZ112" s="15" t="n">
        <v>26.0731867283951</v>
      </c>
      <c r="CA112" s="16" t="n">
        <v>25.8912692901234</v>
      </c>
      <c r="CB112" s="11" t="n">
        <v>25.8066763117284</v>
      </c>
      <c r="CC112" s="17" t="n">
        <v>25.7040839646465</v>
      </c>
      <c r="CD112" s="3" t="n">
        <v>42.2</v>
      </c>
      <c r="CE112" s="18" t="n">
        <v>25.85</v>
      </c>
      <c r="CF112" s="6" t="n">
        <v>14.7</v>
      </c>
      <c r="CG112" s="20" t="n">
        <v>28.45</v>
      </c>
      <c r="CH112" s="6"/>
      <c r="CI112" s="2"/>
      <c r="CJ112" s="1" t="n">
        <v>1962</v>
      </c>
      <c r="CK112" s="11" t="n">
        <v>16.2095238095238</v>
      </c>
      <c r="CL112" s="15" t="n">
        <v>16.3284920634921</v>
      </c>
      <c r="CM112" s="16" t="n">
        <v>16.1057142857143</v>
      </c>
      <c r="CN112" s="11" t="n">
        <v>15.8737400793651</v>
      </c>
      <c r="CO112" s="17" t="n">
        <v>16.1295238095238</v>
      </c>
      <c r="CP112" s="16" t="n">
        <v>23.7</v>
      </c>
      <c r="CQ112" s="18" t="n">
        <v>15.45</v>
      </c>
      <c r="CR112" s="25" t="n">
        <v>11</v>
      </c>
      <c r="CS112" s="20" t="n">
        <v>17.35</v>
      </c>
      <c r="CT112" s="15"/>
      <c r="CU112" s="15"/>
      <c r="CV112" s="1" t="n">
        <v>1962</v>
      </c>
      <c r="CW112" s="11" t="n">
        <v>30.425</v>
      </c>
      <c r="CX112" s="15" t="n">
        <v>30.6595833333333</v>
      </c>
      <c r="CY112" s="16" t="n">
        <v>30.466875</v>
      </c>
      <c r="CZ112" s="11" t="n">
        <v>30.3162326388889</v>
      </c>
      <c r="DA112" s="17" t="n">
        <v>30.3750243055556</v>
      </c>
      <c r="DB112" s="16" t="n">
        <v>39</v>
      </c>
      <c r="DC112" s="18" t="n">
        <v>31.65</v>
      </c>
      <c r="DD112" s="11" t="n">
        <v>19</v>
      </c>
      <c r="DE112" s="20" t="n">
        <v>29</v>
      </c>
    </row>
    <row r="113" customFormat="false" ht="12.8" hidden="false" customHeight="false" outlineLevel="0" collapsed="false">
      <c r="A113" s="22"/>
      <c r="B113" s="11" t="n">
        <f aca="false">IF(Y$4=0,AD113*0.104/0.991+AQ113*0.03/0.991+BC113*0.225/0.991+BN113*0.128/0.991+BY113*0.329/0.991+CW113*0.175/0.991,AD113*0.104+AQ113*0.03+BC113*0.225+BN113*0.128+BY113*0.329+CK113*0.009+CW113*0.175)</f>
        <v>26.0877776511868</v>
      </c>
      <c r="C113" s="15" t="n">
        <f aca="false">AVERAGE(B109:B113)</f>
        <v>26.2550382080303</v>
      </c>
      <c r="D113" s="16" t="n">
        <f aca="false">AVERAGE(B104:B113)</f>
        <v>26.1644894229025</v>
      </c>
      <c r="E113" s="11" t="n">
        <f aca="false">AVERAGE(B94:B113)</f>
        <v>26.143418107781</v>
      </c>
      <c r="F113" s="17" t="n">
        <f aca="false">AVERAGE(B64:B113)</f>
        <v>26.1846958787344</v>
      </c>
      <c r="G113" s="16" t="n">
        <f aca="false">IF(Y$4=0,MAX(AI113,AV113,BH113,BS113,CD113,DB113),MAX(AI113,AV113,BH113,BS113,CD113,CP113,DB113))</f>
        <v>41.2</v>
      </c>
      <c r="H113" s="18" t="n">
        <f aca="false">IF(Y$4=0,MEDIAN(AJ113,AW113,BI113,BT113,CE113,DC113),MEDIAN(AJ113,AW113,BI113,BT113,CE113,CQ113,DC113))</f>
        <v>22.8</v>
      </c>
      <c r="I113" s="19" t="n">
        <f aca="false">IF(Y$4=0,SUM(AJ113*0.104+AW113*0.03+BI113*0.225+BT113*0.329+CE113*0.009+DC113*0.175),SUM(AJ113*0.104+AW113*0.03+BI113*0.225+BT113*0.329+DC113*0.175))</f>
        <v>22.02765</v>
      </c>
      <c r="J113" s="11" t="n">
        <f aca="false">IF(Y$4=0,MAX(AK113,AX113,BJ113,BU113,CF113,DD113),MAX(AK113,AX113,BJ113,BU113,CF113,CR113,DD113))</f>
        <v>19.5</v>
      </c>
      <c r="K113" s="20" t="n">
        <f aca="false">(G113+J113)/2</f>
        <v>30.35</v>
      </c>
      <c r="AC113" s="1" t="n">
        <v>1963</v>
      </c>
      <c r="AD113" s="11" t="n">
        <v>22.424452732053</v>
      </c>
      <c r="AE113" s="15" t="n">
        <v>22.4861908510442</v>
      </c>
      <c r="AF113" s="16" t="n">
        <v>22.515651899655</v>
      </c>
      <c r="AG113" s="11" t="n">
        <v>22.683712243318</v>
      </c>
      <c r="AH113" s="17" t="n">
        <v>22.9714329922473</v>
      </c>
      <c r="AI113" s="16" t="n">
        <v>38.1</v>
      </c>
      <c r="AJ113" s="18" t="n">
        <v>22.8</v>
      </c>
      <c r="AK113" s="6" t="n">
        <v>1</v>
      </c>
      <c r="AL113" s="6" t="n">
        <v>1</v>
      </c>
      <c r="AM113" s="20" t="n">
        <v>19.55</v>
      </c>
      <c r="AN113" s="15"/>
      <c r="AO113" s="15"/>
      <c r="AP113" s="1" t="n">
        <v>1963</v>
      </c>
      <c r="AQ113" s="11" t="n">
        <v>20.0342948717949</v>
      </c>
      <c r="AR113" s="15" t="n">
        <v>20.1728365384615</v>
      </c>
      <c r="AS113" s="16" t="n">
        <v>19.9657772435897</v>
      </c>
      <c r="AT113" s="11" t="n">
        <v>19.8294170673077</v>
      </c>
      <c r="AU113" s="17" t="n">
        <v>19.9869349504662</v>
      </c>
      <c r="AV113" s="3" t="n">
        <v>31.6</v>
      </c>
      <c r="AW113" s="21" t="n">
        <v>20.1</v>
      </c>
      <c r="AX113" s="6" t="n">
        <v>9</v>
      </c>
      <c r="AY113" s="6" t="n">
        <v>9.4</v>
      </c>
      <c r="AZ113" s="20" t="n">
        <v>20.3</v>
      </c>
      <c r="BA113" s="2"/>
      <c r="BB113" s="1" t="n">
        <v>1963</v>
      </c>
      <c r="BC113" s="11" t="n">
        <v>28.4348214285714</v>
      </c>
      <c r="BD113" s="15" t="n">
        <v>28.5809000721501</v>
      </c>
      <c r="BE113" s="16" t="n">
        <v>28.5727931096681</v>
      </c>
      <c r="BF113" s="11" t="n">
        <v>28.689494273088</v>
      </c>
      <c r="BG113" s="24" t="n">
        <v>28.8211051763277</v>
      </c>
      <c r="BH113" s="3" t="n">
        <v>39.9</v>
      </c>
      <c r="BI113" s="18" t="n">
        <v>28.5</v>
      </c>
      <c r="BJ113" s="6" t="n">
        <v>17.9</v>
      </c>
      <c r="BL113" s="20" t="n">
        <v>28.9</v>
      </c>
      <c r="BM113" s="1" t="n">
        <v>1963</v>
      </c>
      <c r="BN113" s="11" t="n">
        <v>21.7443452380952</v>
      </c>
      <c r="BO113" s="15" t="n">
        <v>22.0997222222222</v>
      </c>
      <c r="BP113" s="16" t="n">
        <v>21.8125297619048</v>
      </c>
      <c r="BQ113" s="11" t="n">
        <v>21.7522172619048</v>
      </c>
      <c r="BR113" s="24" t="n">
        <v>21.7963532254782</v>
      </c>
      <c r="BS113" s="3" t="n">
        <v>38.9</v>
      </c>
      <c r="BT113" s="18" t="n">
        <v>21.8</v>
      </c>
      <c r="BU113" s="6" t="n">
        <v>11.9</v>
      </c>
      <c r="BV113" s="20" t="n">
        <v>25.4</v>
      </c>
      <c r="BX113" s="1" t="n">
        <v>1963</v>
      </c>
      <c r="BY113" s="11" t="n">
        <v>25.7953703703704</v>
      </c>
      <c r="BZ113" s="15" t="n">
        <v>26.0169367283951</v>
      </c>
      <c r="CA113" s="16" t="n">
        <v>25.9008526234568</v>
      </c>
      <c r="CB113" s="11" t="n">
        <v>25.8370138888889</v>
      </c>
      <c r="CC113" s="17" t="n">
        <v>25.7114450757576</v>
      </c>
      <c r="CD113" s="3" t="n">
        <v>41.2</v>
      </c>
      <c r="CE113" s="18" t="n">
        <v>25.7</v>
      </c>
      <c r="CF113" s="6" t="n">
        <v>13.7</v>
      </c>
      <c r="CG113" s="20" t="n">
        <v>27.45</v>
      </c>
      <c r="CH113" s="6"/>
      <c r="CI113" s="2"/>
      <c r="CJ113" s="1" t="n">
        <v>1963</v>
      </c>
      <c r="CK113" s="11" t="n">
        <v>16.1047619047619</v>
      </c>
      <c r="CL113" s="15" t="n">
        <v>16.4004761904762</v>
      </c>
      <c r="CM113" s="16" t="n">
        <v>16.1354761904762</v>
      </c>
      <c r="CN113" s="11" t="n">
        <v>15.9027281746032</v>
      </c>
      <c r="CO113" s="17" t="n">
        <v>16.1222162698413</v>
      </c>
      <c r="CP113" s="16" t="n">
        <v>22.9</v>
      </c>
      <c r="CQ113" s="18" t="n">
        <v>16.75</v>
      </c>
      <c r="CR113" s="25" t="n">
        <v>10.3</v>
      </c>
      <c r="CS113" s="20" t="n">
        <v>16.6</v>
      </c>
      <c r="CT113" s="15"/>
      <c r="CU113" s="15"/>
      <c r="CV113" s="1" t="n">
        <v>1963</v>
      </c>
      <c r="CW113" s="11" t="n">
        <v>30.525</v>
      </c>
      <c r="CX113" s="15" t="n">
        <v>30.5408333333333</v>
      </c>
      <c r="CY113" s="16" t="n">
        <v>30.49375</v>
      </c>
      <c r="CZ113" s="11" t="n">
        <v>30.3228993055556</v>
      </c>
      <c r="DA113" s="17" t="n">
        <v>30.3840659722222</v>
      </c>
      <c r="DB113" s="16" t="n">
        <v>38.9</v>
      </c>
      <c r="DC113" s="18" t="n">
        <v>31.25</v>
      </c>
      <c r="DD113" s="11" t="n">
        <v>19.5</v>
      </c>
      <c r="DE113" s="20" t="n">
        <v>29.2</v>
      </c>
    </row>
    <row r="114" customFormat="false" ht="12.8" hidden="false" customHeight="false" outlineLevel="0" collapsed="false">
      <c r="A114" s="22"/>
      <c r="B114" s="11" t="n">
        <f aca="false">IF(Y$4=0,AD114*0.104/0.991+AQ114*0.03/0.991+BC114*0.225/0.991+BN114*0.128/0.991+BY114*0.329/0.991+CW114*0.175/0.991,AD114*0.104+AQ114*0.03+BC114*0.225+BN114*0.128+BY114*0.329+CK114*0.009+CW114*0.175)</f>
        <v>25.98557238441</v>
      </c>
      <c r="C114" s="15" t="n">
        <f aca="false">AVERAGE(B110:B114)</f>
        <v>26.1618024918646</v>
      </c>
      <c r="D114" s="16" t="n">
        <f aca="false">AVERAGE(B105:B114)</f>
        <v>26.1527946114181</v>
      </c>
      <c r="E114" s="11" t="n">
        <f aca="false">AVERAGE(B95:B114)</f>
        <v>26.1244491662058</v>
      </c>
      <c r="F114" s="17" t="n">
        <f aca="false">AVERAGE(B65:B114)</f>
        <v>26.1691748560852</v>
      </c>
      <c r="G114" s="16" t="n">
        <f aca="false">IF(Y$4=0,MAX(AI114,AV114,BH114,BS114,CD114,DB114),MAX(AI114,AV114,BH114,BS114,CD114,CP114,DB114))</f>
        <v>42.2</v>
      </c>
      <c r="H114" s="18" t="n">
        <f aca="false">IF(Y$4=0,MEDIAN(AJ114,AW114,BI114,BT114,CE114,DC114),MEDIAN(AJ114,AW114,BI114,BT114,CE114,CQ114,DC114))</f>
        <v>22.5</v>
      </c>
      <c r="I114" s="19" t="n">
        <f aca="false">IF(Y$4=0,SUM(AJ114*0.104+AW114*0.03+BI114*0.225+BT114*0.329+CE114*0.009+DC114*0.175),SUM(AJ114*0.104+AW114*0.03+BI114*0.225+BT114*0.329+DC114*0.175))</f>
        <v>21.811</v>
      </c>
      <c r="J114" s="11" t="n">
        <f aca="false">IF(Y$4=0,MAX(AK114,AX114,BJ114,BU114,CF114,DD114),MAX(AK114,AX114,BJ114,BU114,CF114,CR114,DD114))</f>
        <v>20.4833333333333</v>
      </c>
      <c r="K114" s="20" t="n">
        <f aca="false">(G114+J114)/2</f>
        <v>31.3416666666667</v>
      </c>
      <c r="AC114" s="1" t="n">
        <v>1964</v>
      </c>
      <c r="AD114" s="11" t="n">
        <v>22.4390750538899</v>
      </c>
      <c r="AE114" s="15" t="n">
        <v>22.4343660109324</v>
      </c>
      <c r="AF114" s="16" t="n">
        <v>22.4761737128041</v>
      </c>
      <c r="AG114" s="11" t="n">
        <v>22.6239621269648</v>
      </c>
      <c r="AH114" s="17" t="n">
        <v>22.9320116799347</v>
      </c>
      <c r="AI114" s="16" t="n">
        <v>35.7296296296296</v>
      </c>
      <c r="AJ114" s="18" t="n">
        <v>22.5</v>
      </c>
      <c r="AK114" s="6" t="n">
        <v>0.1</v>
      </c>
      <c r="AL114" s="6" t="n">
        <v>0.1</v>
      </c>
      <c r="AM114" s="20" t="n">
        <v>17.9148148148148</v>
      </c>
      <c r="AN114" s="15"/>
      <c r="AO114" s="15"/>
      <c r="AP114" s="1" t="n">
        <v>1964</v>
      </c>
      <c r="AQ114" s="11" t="n">
        <v>19.448717948718</v>
      </c>
      <c r="AR114" s="15" t="n">
        <v>19.9752083333333</v>
      </c>
      <c r="AS114" s="16" t="n">
        <v>19.9067227564103</v>
      </c>
      <c r="AT114" s="11" t="n">
        <v>19.7998577724359</v>
      </c>
      <c r="AU114" s="17" t="n">
        <v>19.9476336684149</v>
      </c>
      <c r="AV114" s="3" t="n">
        <v>32.2</v>
      </c>
      <c r="AW114" s="21" t="n">
        <v>18.3</v>
      </c>
      <c r="AX114" s="6" t="n">
        <v>9.2</v>
      </c>
      <c r="AY114" s="6" t="n">
        <v>9.3</v>
      </c>
      <c r="AZ114" s="20" t="n">
        <v>20.7</v>
      </c>
      <c r="BA114" s="2"/>
      <c r="BB114" s="1" t="n">
        <v>1964</v>
      </c>
      <c r="BC114" s="11" t="n">
        <v>29.0323412698413</v>
      </c>
      <c r="BD114" s="15" t="n">
        <v>28.6765151515152</v>
      </c>
      <c r="BE114" s="16" t="n">
        <v>28.6502534271284</v>
      </c>
      <c r="BF114" s="11" t="n">
        <v>28.7013742334055</v>
      </c>
      <c r="BG114" s="24" t="n">
        <v>28.8208394000985</v>
      </c>
      <c r="BH114" s="3" t="n">
        <v>39.1</v>
      </c>
      <c r="BI114" s="18" t="n">
        <v>29.35</v>
      </c>
      <c r="BJ114" s="6" t="n">
        <v>18.9</v>
      </c>
      <c r="BL114" s="20" t="n">
        <v>29</v>
      </c>
      <c r="BM114" s="1" t="n">
        <v>1964</v>
      </c>
      <c r="BN114" s="11" t="n">
        <v>21.2047619047619</v>
      </c>
      <c r="BO114" s="15" t="n">
        <v>21.8613492063492</v>
      </c>
      <c r="BP114" s="16" t="n">
        <v>21.7698511904762</v>
      </c>
      <c r="BQ114" s="11" t="n">
        <v>21.710431547619</v>
      </c>
      <c r="BR114" s="24" t="n">
        <v>21.7654993894994</v>
      </c>
      <c r="BS114" s="3" t="n">
        <v>37.3</v>
      </c>
      <c r="BT114" s="18" t="n">
        <v>20.5</v>
      </c>
      <c r="BU114" s="6" t="n">
        <v>12.6</v>
      </c>
      <c r="BV114" s="20" t="n">
        <v>24.95</v>
      </c>
      <c r="BX114" s="1" t="n">
        <v>1964</v>
      </c>
      <c r="BY114" s="11" t="n">
        <v>25.4162037037037</v>
      </c>
      <c r="BZ114" s="15" t="n">
        <v>25.8430015432099</v>
      </c>
      <c r="CA114" s="16" t="n">
        <v>25.8429359567901</v>
      </c>
      <c r="CB114" s="11" t="n">
        <v>25.8103009259259</v>
      </c>
      <c r="CC114" s="17" t="n">
        <v>25.6972691498316</v>
      </c>
      <c r="CD114" s="3" t="n">
        <v>42.2</v>
      </c>
      <c r="CE114" s="18" t="n">
        <v>24.7</v>
      </c>
      <c r="CF114" s="6" t="n">
        <v>14.2</v>
      </c>
      <c r="CG114" s="20" t="n">
        <v>28.2</v>
      </c>
      <c r="CH114" s="6"/>
      <c r="CI114" s="2"/>
      <c r="CJ114" s="1" t="n">
        <v>1964</v>
      </c>
      <c r="CK114" s="11" t="n">
        <v>15.4035714285714</v>
      </c>
      <c r="CL114" s="15" t="n">
        <v>16.1811904761905</v>
      </c>
      <c r="CM114" s="16" t="n">
        <v>16.0829761904762</v>
      </c>
      <c r="CN114" s="11" t="n">
        <v>15.8926091269841</v>
      </c>
      <c r="CO114" s="17" t="n">
        <v>16.0865376984127</v>
      </c>
      <c r="CP114" s="16" t="n">
        <v>21.5</v>
      </c>
      <c r="CQ114" s="18" t="n">
        <v>15.3</v>
      </c>
      <c r="CR114" s="25" t="n">
        <v>10</v>
      </c>
      <c r="CS114" s="20" t="n">
        <v>15.75</v>
      </c>
      <c r="CT114" s="15"/>
      <c r="CU114" s="15"/>
      <c r="CV114" s="1" t="n">
        <v>1964</v>
      </c>
      <c r="CW114" s="11" t="n">
        <v>30.4079861111111</v>
      </c>
      <c r="CX114" s="15" t="n">
        <v>30.4624305555556</v>
      </c>
      <c r="CY114" s="16" t="n">
        <v>30.5037152777778</v>
      </c>
      <c r="CZ114" s="11" t="n">
        <v>30.3211111111111</v>
      </c>
      <c r="DA114" s="17" t="n">
        <v>30.3769340277778</v>
      </c>
      <c r="DB114" s="16" t="n">
        <v>37.8</v>
      </c>
      <c r="DC114" s="18" t="n">
        <v>31.85</v>
      </c>
      <c r="DD114" s="11" t="n">
        <v>20.4833333333333</v>
      </c>
      <c r="DE114" s="20" t="n">
        <v>29.1416666666666</v>
      </c>
    </row>
    <row r="115" customFormat="false" ht="12.8" hidden="false" customHeight="false" outlineLevel="0" collapsed="false">
      <c r="A115" s="22" t="n">
        <f aca="false">A110+5</f>
        <v>1965</v>
      </c>
      <c r="B115" s="11" t="n">
        <f aca="false">IF(Y$4=0,AD115*0.104/0.991+AQ115*0.03/0.991+BC115*0.225/0.991+BN115*0.128/0.991+BY115*0.329/0.991+CW115*0.175/0.991,AD115*0.104+AQ115*0.03+BC115*0.225+BN115*0.128+BY115*0.329+CK115*0.009+CW115*0.175)</f>
        <v>26.4676844182438</v>
      </c>
      <c r="C115" s="15" t="n">
        <f aca="false">AVERAGE(B111:B115)</f>
        <v>26.3057157039765</v>
      </c>
      <c r="D115" s="16" t="n">
        <f aca="false">AVERAGE(B106:B115)</f>
        <v>26.2240705989453</v>
      </c>
      <c r="E115" s="11" t="n">
        <f aca="false">AVERAGE(B96:B115)</f>
        <v>26.1360439756152</v>
      </c>
      <c r="F115" s="17" t="n">
        <f aca="false">AVERAGE(B66:B115)</f>
        <v>26.163592173516</v>
      </c>
      <c r="G115" s="16" t="n">
        <f aca="false">IF(Y$4=0,MAX(AI115,AV115,BH115,BS115,CD115,DB115),MAX(AI115,AV115,BH115,BS115,CD115,CP115,DB115))</f>
        <v>42.8</v>
      </c>
      <c r="H115" s="18" t="n">
        <f aca="false">IF(Y$4=0,MEDIAN(AJ115,AW115,BI115,BT115,CE115,DC115),MEDIAN(AJ115,AW115,BI115,BT115,CE115,CQ115,DC115))</f>
        <v>23.4</v>
      </c>
      <c r="I115" s="19" t="n">
        <f aca="false">IF(Y$4=0,SUM(AJ115*0.104+AW115*0.03+BI115*0.225+BT115*0.329+CE115*0.009+DC115*0.175),SUM(AJ115*0.104+AW115*0.03+BI115*0.225+BT115*0.329+DC115*0.175))</f>
        <v>22.22885</v>
      </c>
      <c r="J115" s="11" t="n">
        <f aca="false">IF(Y$4=0,MAX(AK115,AX115,BJ115,BU115,CF115,DD115),MAX(AK115,AX115,BJ115,BU115,CF115,CR115,DD115))</f>
        <v>18</v>
      </c>
      <c r="K115" s="20" t="n">
        <f aca="false">(G115+J115)/2</f>
        <v>30.4</v>
      </c>
      <c r="AC115" s="1" t="n">
        <v>1965</v>
      </c>
      <c r="AD115" s="11" t="n">
        <v>23.3790343915344</v>
      </c>
      <c r="AE115" s="15" t="n">
        <v>22.6986788817036</v>
      </c>
      <c r="AF115" s="16" t="n">
        <v>22.5774033203879</v>
      </c>
      <c r="AG115" s="11" t="n">
        <v>22.6309660952188</v>
      </c>
      <c r="AH115" s="17" t="n">
        <v>22.9232048677654</v>
      </c>
      <c r="AI115" s="16" t="n">
        <v>37.8</v>
      </c>
      <c r="AJ115" s="18" t="n">
        <v>23.4</v>
      </c>
      <c r="AK115" s="6" t="n">
        <v>-0.4</v>
      </c>
      <c r="AL115" s="6" t="n">
        <v>-0.4</v>
      </c>
      <c r="AM115" s="20" t="n">
        <v>18.7</v>
      </c>
      <c r="AN115" s="15"/>
      <c r="AO115" s="15"/>
      <c r="AP115" s="1" t="n">
        <v>1965</v>
      </c>
      <c r="AQ115" s="11" t="n">
        <v>20.2509615384615</v>
      </c>
      <c r="AR115" s="15" t="n">
        <v>20.1147756410256</v>
      </c>
      <c r="AS115" s="16" t="n">
        <v>19.9695753205128</v>
      </c>
      <c r="AT115" s="11" t="n">
        <v>19.8250500801282</v>
      </c>
      <c r="AU115" s="17" t="n">
        <v>19.9552490530303</v>
      </c>
      <c r="AV115" s="3" t="n">
        <v>33.3</v>
      </c>
      <c r="AW115" s="21" t="n">
        <v>19.6</v>
      </c>
      <c r="AX115" s="6" t="n">
        <v>9.7</v>
      </c>
      <c r="AY115" s="6" t="n">
        <v>9.7</v>
      </c>
      <c r="AZ115" s="20" t="n">
        <v>21.5</v>
      </c>
      <c r="BA115" s="2"/>
      <c r="BB115" s="1" t="n">
        <v>1965</v>
      </c>
      <c r="BC115" s="11" t="n">
        <v>28.930753968254</v>
      </c>
      <c r="BD115" s="15" t="n">
        <v>28.7648484848485</v>
      </c>
      <c r="BE115" s="16" t="n">
        <v>28.692931998557</v>
      </c>
      <c r="BF115" s="11" t="n">
        <v>28.698373241342</v>
      </c>
      <c r="BG115" s="24" t="n">
        <v>28.7955561054799</v>
      </c>
      <c r="BH115" s="3" t="n">
        <v>40.7</v>
      </c>
      <c r="BI115" s="18" t="n">
        <v>29</v>
      </c>
      <c r="BJ115" s="6" t="n">
        <v>17.4</v>
      </c>
      <c r="BL115" s="20" t="n">
        <v>29.05</v>
      </c>
      <c r="BM115" s="1" t="n">
        <v>1965</v>
      </c>
      <c r="BN115" s="11" t="n">
        <v>22.4196428571429</v>
      </c>
      <c r="BO115" s="15" t="n">
        <v>22.0823214285714</v>
      </c>
      <c r="BP115" s="16" t="n">
        <v>21.884375</v>
      </c>
      <c r="BQ115" s="11" t="n">
        <v>21.752693452381</v>
      </c>
      <c r="BR115" s="24" t="n">
        <v>21.7843666056166</v>
      </c>
      <c r="BS115" s="3" t="n">
        <v>39.5</v>
      </c>
      <c r="BT115" s="18" t="n">
        <v>21.5</v>
      </c>
      <c r="BU115" s="6" t="n">
        <v>12.3</v>
      </c>
      <c r="BV115" s="20" t="n">
        <v>25.9</v>
      </c>
      <c r="BX115" s="1" t="n">
        <v>1965</v>
      </c>
      <c r="BY115" s="11" t="n">
        <v>25.9355324074074</v>
      </c>
      <c r="BZ115" s="15" t="n">
        <v>25.9828935185185</v>
      </c>
      <c r="CA115" s="16" t="n">
        <v>25.927299382716</v>
      </c>
      <c r="CB115" s="11" t="n">
        <v>25.8135127314815</v>
      </c>
      <c r="CC115" s="17" t="n">
        <v>25.6992483164983</v>
      </c>
      <c r="CD115" s="3" t="n">
        <v>42.8</v>
      </c>
      <c r="CE115" s="18" t="n">
        <v>25.7</v>
      </c>
      <c r="CF115" s="6" t="n">
        <v>14.3</v>
      </c>
      <c r="CG115" s="20" t="n">
        <v>28.55</v>
      </c>
      <c r="CH115" s="6"/>
      <c r="CI115" s="2"/>
      <c r="CJ115" s="1" t="n">
        <v>1965</v>
      </c>
      <c r="CK115" s="11" t="n">
        <v>15.872619047619</v>
      </c>
      <c r="CL115" s="15" t="n">
        <v>16.1211904761905</v>
      </c>
      <c r="CM115" s="16" t="n">
        <v>16.0819841269841</v>
      </c>
      <c r="CN115" s="11" t="n">
        <v>15.9107638888889</v>
      </c>
      <c r="CO115" s="17" t="n">
        <v>16.0772123015873</v>
      </c>
      <c r="CP115" s="16" t="n">
        <v>24.2</v>
      </c>
      <c r="CQ115" s="18" t="n">
        <v>15.4</v>
      </c>
      <c r="CR115" s="25" t="n">
        <v>10.6</v>
      </c>
      <c r="CS115" s="20" t="n">
        <v>17.4</v>
      </c>
      <c r="CT115" s="15"/>
      <c r="CU115" s="15"/>
      <c r="CV115" s="1" t="n">
        <v>1965</v>
      </c>
      <c r="CW115" s="11" t="n">
        <v>30.7083333333333</v>
      </c>
      <c r="CX115" s="15" t="n">
        <v>30.5686805555556</v>
      </c>
      <c r="CY115" s="16" t="n">
        <v>30.5428819444444</v>
      </c>
      <c r="CZ115" s="11" t="n">
        <v>30.3448611111111</v>
      </c>
      <c r="DA115" s="17" t="n">
        <v>30.3644270833333</v>
      </c>
      <c r="DB115" s="16" t="n">
        <v>39.6</v>
      </c>
      <c r="DC115" s="18" t="n">
        <v>32.05</v>
      </c>
      <c r="DD115" s="11" t="n">
        <v>18</v>
      </c>
      <c r="DE115" s="20" t="n">
        <v>28.8</v>
      </c>
    </row>
    <row r="116" customFormat="false" ht="12.8" hidden="false" customHeight="false" outlineLevel="0" collapsed="false">
      <c r="A116" s="22"/>
      <c r="B116" s="11" t="n">
        <f aca="false">IF(Y$4=0,AD116*0.104/0.991+AQ116*0.03/0.991+BC116*0.225/0.991+BN116*0.128/0.991+BY116*0.329/0.991+CW116*0.175/0.991,AD116*0.104+AQ116*0.03+BC116*0.225+BN116*0.128+BY116*0.329+CK116*0.009+CW116*0.175)</f>
        <v>25.80741172571</v>
      </c>
      <c r="C116" s="15" t="n">
        <f aca="false">AVERAGE(B112:B116)</f>
        <v>26.1436246008924</v>
      </c>
      <c r="D116" s="16" t="n">
        <f aca="false">AVERAGE(B107:B116)</f>
        <v>26.2515048292764</v>
      </c>
      <c r="E116" s="11" t="n">
        <f aca="false">AVERAGE(B97:B116)</f>
        <v>26.1216955514204</v>
      </c>
      <c r="F116" s="17" t="n">
        <f aca="false">AVERAGE(B67:B116)</f>
        <v>26.1622506644211</v>
      </c>
      <c r="G116" s="16" t="n">
        <f aca="false">IF(Y$4=0,MAX(AI116,AV116,BH116,BS116,CD116,DB116),MAX(AI116,AV116,BH116,BS116,CD116,CP116,DB116))</f>
        <v>41.5</v>
      </c>
      <c r="H116" s="18" t="n">
        <f aca="false">IF(Y$4=0,MEDIAN(AJ116,AW116,BI116,BT116,CE116,DC116),MEDIAN(AJ116,AW116,BI116,BT116,CE116,CQ116,DC116))</f>
        <v>22.1</v>
      </c>
      <c r="I116" s="19" t="n">
        <f aca="false">IF(Y$4=0,SUM(AJ116*0.104+AW116*0.03+BI116*0.225+BT116*0.329+CE116*0.009+DC116*0.175),SUM(AJ116*0.104+AW116*0.03+BI116*0.225+BT116*0.329+DC116*0.175))</f>
        <v>21.9154</v>
      </c>
      <c r="J116" s="11" t="n">
        <f aca="false">IF(Y$4=0,MAX(AK116,AX116,BJ116,BU116,CF116,DD116),MAX(AK116,AX116,BJ116,BU116,CF116,CR116,DD116))</f>
        <v>17.9</v>
      </c>
      <c r="K116" s="20" t="n">
        <f aca="false">(G116+J116)/2</f>
        <v>29.7</v>
      </c>
      <c r="AC116" s="1" t="n">
        <v>1966</v>
      </c>
      <c r="AD116" s="11" t="n">
        <v>22.2286228689006</v>
      </c>
      <c r="AE116" s="15" t="n">
        <v>22.5592766918153</v>
      </c>
      <c r="AF116" s="16" t="n">
        <v>22.653018032322</v>
      </c>
      <c r="AG116" s="11" t="n">
        <v>22.5731173114152</v>
      </c>
      <c r="AH116" s="17" t="n">
        <v>22.9155633333739</v>
      </c>
      <c r="AI116" s="16" t="n">
        <v>37.8</v>
      </c>
      <c r="AJ116" s="18" t="n">
        <v>22.1</v>
      </c>
      <c r="AK116" s="6" t="n">
        <v>2.6</v>
      </c>
      <c r="AL116" s="6" t="n">
        <v>2.6</v>
      </c>
      <c r="AM116" s="20" t="n">
        <v>20.2</v>
      </c>
      <c r="AN116" s="15"/>
      <c r="AO116" s="15"/>
      <c r="AP116" s="1" t="n">
        <v>1966</v>
      </c>
      <c r="AQ116" s="11" t="n">
        <v>19.5863782051282</v>
      </c>
      <c r="AR116" s="15" t="n">
        <v>19.8727564102564</v>
      </c>
      <c r="AS116" s="16" t="n">
        <v>20.012171474359</v>
      </c>
      <c r="AT116" s="11" t="n">
        <v>19.8465244391026</v>
      </c>
      <c r="AU116" s="17" t="n">
        <v>19.9571080273893</v>
      </c>
      <c r="AV116" s="3" t="n">
        <v>32.7</v>
      </c>
      <c r="AW116" s="21" t="n">
        <v>18.9</v>
      </c>
      <c r="AX116" s="6" t="n">
        <v>9.3</v>
      </c>
      <c r="AY116" s="6" t="n">
        <v>9.3</v>
      </c>
      <c r="AZ116" s="20" t="n">
        <v>21</v>
      </c>
      <c r="BA116" s="2"/>
      <c r="BB116" s="1" t="n">
        <v>1966</v>
      </c>
      <c r="BC116" s="11" t="n">
        <v>28.5920634920635</v>
      </c>
      <c r="BD116" s="15" t="n">
        <v>28.7541143578644</v>
      </c>
      <c r="BE116" s="16" t="n">
        <v>28.7643506493506</v>
      </c>
      <c r="BF116" s="11" t="n">
        <v>28.6570686778499</v>
      </c>
      <c r="BG116" s="24" t="n">
        <v>28.7950416842642</v>
      </c>
      <c r="BH116" s="3" t="n">
        <v>38.4</v>
      </c>
      <c r="BI116" s="18" t="n">
        <v>28.9</v>
      </c>
      <c r="BJ116" s="6" t="n">
        <v>17.9</v>
      </c>
      <c r="BL116" s="20" t="n">
        <v>28.15</v>
      </c>
      <c r="BM116" s="1" t="n">
        <v>1966</v>
      </c>
      <c r="BN116" s="11" t="n">
        <v>21.5839285714286</v>
      </c>
      <c r="BO116" s="15" t="n">
        <v>21.8317261904762</v>
      </c>
      <c r="BP116" s="16" t="n">
        <v>21.9334523809524</v>
      </c>
      <c r="BQ116" s="11" t="n">
        <v>21.7726636904762</v>
      </c>
      <c r="BR116" s="24" t="n">
        <v>21.7970879120879</v>
      </c>
      <c r="BS116" s="3" t="n">
        <v>36.2</v>
      </c>
      <c r="BT116" s="18" t="n">
        <v>21.25</v>
      </c>
      <c r="BU116" s="6" t="n">
        <v>11.3</v>
      </c>
      <c r="BV116" s="20" t="n">
        <v>23.75</v>
      </c>
      <c r="BX116" s="1" t="n">
        <v>1966</v>
      </c>
      <c r="BY116" s="11" t="n">
        <v>25.4927083333333</v>
      </c>
      <c r="BZ116" s="15" t="n">
        <v>25.7913657407407</v>
      </c>
      <c r="CA116" s="16" t="n">
        <v>25.9199729938272</v>
      </c>
      <c r="CB116" s="11" t="n">
        <v>25.8144328703704</v>
      </c>
      <c r="CC116" s="17" t="n">
        <v>25.6994034090909</v>
      </c>
      <c r="CD116" s="3" t="n">
        <v>41.5</v>
      </c>
      <c r="CE116" s="18" t="n">
        <v>25.4</v>
      </c>
      <c r="CF116" s="6" t="n">
        <v>13.9</v>
      </c>
      <c r="CG116" s="20" t="n">
        <v>27.7</v>
      </c>
      <c r="CH116" s="6"/>
      <c r="CI116" s="2"/>
      <c r="CJ116" s="1" t="n">
        <v>1966</v>
      </c>
      <c r="CK116" s="11" t="n">
        <v>16.15</v>
      </c>
      <c r="CL116" s="15" t="n">
        <v>15.9480952380952</v>
      </c>
      <c r="CM116" s="16" t="n">
        <v>16.1054365079365</v>
      </c>
      <c r="CN116" s="11" t="n">
        <v>15.9665972222222</v>
      </c>
      <c r="CO116" s="17" t="n">
        <v>16.0731011904762</v>
      </c>
      <c r="CP116" s="16" t="n">
        <v>24.2</v>
      </c>
      <c r="CQ116" s="18" t="n">
        <v>15.9</v>
      </c>
      <c r="CR116" s="25" t="n">
        <v>10.3</v>
      </c>
      <c r="CS116" s="20" t="n">
        <v>17.25</v>
      </c>
      <c r="CT116" s="15"/>
      <c r="CU116" s="15"/>
      <c r="CV116" s="1" t="n">
        <v>1966</v>
      </c>
      <c r="CW116" s="11" t="n">
        <v>29.5979166666667</v>
      </c>
      <c r="CX116" s="15" t="n">
        <v>30.3328472222222</v>
      </c>
      <c r="CY116" s="16" t="n">
        <v>30.5322569444444</v>
      </c>
      <c r="CZ116" s="11" t="n">
        <v>30.3274652777778</v>
      </c>
      <c r="DA116" s="17" t="n">
        <v>30.3522604166667</v>
      </c>
      <c r="DB116" s="16" t="n">
        <v>36.3</v>
      </c>
      <c r="DC116" s="18" t="n">
        <v>31.75</v>
      </c>
      <c r="DD116" s="11" t="n">
        <v>17.1</v>
      </c>
      <c r="DE116" s="20" t="n">
        <v>26.7</v>
      </c>
    </row>
    <row r="117" customFormat="false" ht="12.8" hidden="false" customHeight="false" outlineLevel="0" collapsed="false">
      <c r="A117" s="22"/>
      <c r="B117" s="11" t="n">
        <f aca="false">IF(Y$4=0,AD117*0.104/0.991+AQ117*0.03/0.991+BC117*0.225/0.991+BN117*0.128/0.991+BY117*0.329/0.991+CW117*0.175/0.991,AD117*0.104+AQ117*0.03+BC117*0.225+BN117*0.128+BY117*0.329+CK117*0.009+CW117*0.175)</f>
        <v>26.3398655601343</v>
      </c>
      <c r="C117" s="15" t="n">
        <f aca="false">AVERAGE(B113:B117)</f>
        <v>26.137662347937</v>
      </c>
      <c r="D117" s="16" t="n">
        <f aca="false">AVERAGE(B108:B117)</f>
        <v>26.2271454124602</v>
      </c>
      <c r="E117" s="11" t="n">
        <f aca="false">AVERAGE(B98:B117)</f>
        <v>26.1373854342806</v>
      </c>
      <c r="F117" s="17" t="n">
        <f aca="false">AVERAGE(B68:B117)</f>
        <v>26.1848131729655</v>
      </c>
      <c r="G117" s="16" t="n">
        <f aca="false">IF(Y$4=0,MAX(AI117,AV117,BH117,BS117,CD117,DB117),MAX(AI117,AV117,BH117,BS117,CD117,CP117,DB117))</f>
        <v>41.7</v>
      </c>
      <c r="H117" s="18" t="n">
        <f aca="false">IF(Y$4=0,MEDIAN(AJ117,AW117,BI117,BT117,CE117,DC117),MEDIAN(AJ117,AW117,BI117,BT117,CE117,CQ117,DC117))</f>
        <v>23.1</v>
      </c>
      <c r="I117" s="19" t="n">
        <f aca="false">IF(Y$4=0,SUM(AJ117*0.104+AW117*0.03+BI117*0.225+BT117*0.329+CE117*0.009+DC117*0.175),SUM(AJ117*0.104+AW117*0.03+BI117*0.225+BT117*0.329+DC117*0.175))</f>
        <v>22.2897</v>
      </c>
      <c r="J117" s="11" t="n">
        <f aca="false">IF(Y$4=0,MAX(AK117,AX117,BJ117,BU117,CF117,DD117),MAX(AK117,AX117,BJ117,BU117,CF117,CR117,DD117))</f>
        <v>18.3</v>
      </c>
      <c r="K117" s="20" t="n">
        <f aca="false">(G117+J117)/2</f>
        <v>30</v>
      </c>
      <c r="AC117" s="1" t="n">
        <v>1967</v>
      </c>
      <c r="AD117" s="11" t="n">
        <v>22.9959711199295</v>
      </c>
      <c r="AE117" s="15" t="n">
        <v>22.6934312332615</v>
      </c>
      <c r="AF117" s="16" t="n">
        <v>22.6189876090416</v>
      </c>
      <c r="AG117" s="11" t="n">
        <v>22.5917278713799</v>
      </c>
      <c r="AH117" s="17" t="n">
        <v>22.9314714389</v>
      </c>
      <c r="AI117" s="16" t="n">
        <v>38.2</v>
      </c>
      <c r="AJ117" s="18" t="n">
        <v>23.1</v>
      </c>
      <c r="AK117" s="6" t="n">
        <v>0.2</v>
      </c>
      <c r="AL117" s="6" t="n">
        <v>0.2</v>
      </c>
      <c r="AM117" s="20" t="n">
        <v>19.2</v>
      </c>
      <c r="AN117" s="15"/>
      <c r="AO117" s="15"/>
      <c r="AP117" s="1" t="n">
        <v>1967</v>
      </c>
      <c r="AQ117" s="11" t="n">
        <v>20.5964743589744</v>
      </c>
      <c r="AR117" s="15" t="n">
        <v>19.9833653846154</v>
      </c>
      <c r="AS117" s="16" t="n">
        <v>20.0494471153846</v>
      </c>
      <c r="AT117" s="11" t="n">
        <v>19.8816526442308</v>
      </c>
      <c r="AU117" s="17" t="n">
        <v>19.9835182837995</v>
      </c>
      <c r="AV117" s="3" t="n">
        <v>32.6</v>
      </c>
      <c r="AW117" s="21" t="n">
        <v>20.5</v>
      </c>
      <c r="AX117" s="6" t="n">
        <v>10.4</v>
      </c>
      <c r="AY117" s="6" t="n">
        <v>10.8</v>
      </c>
      <c r="AZ117" s="20" t="n">
        <v>21.5</v>
      </c>
      <c r="BA117" s="2"/>
      <c r="BB117" s="1" t="n">
        <v>1967</v>
      </c>
      <c r="BC117" s="11" t="n">
        <v>28.6698412698413</v>
      </c>
      <c r="BD117" s="15" t="n">
        <v>28.7319642857143</v>
      </c>
      <c r="BE117" s="16" t="n">
        <v>28.7242992424242</v>
      </c>
      <c r="BF117" s="11" t="n">
        <v>28.654429788961</v>
      </c>
      <c r="BG117" s="24" t="n">
        <v>28.8119527373033</v>
      </c>
      <c r="BH117" s="3" t="n">
        <v>41.7</v>
      </c>
      <c r="BI117" s="18" t="n">
        <v>28.6</v>
      </c>
      <c r="BJ117" s="6" t="n">
        <v>18.2</v>
      </c>
      <c r="BL117" s="20" t="n">
        <v>29.95</v>
      </c>
      <c r="BM117" s="1" t="n">
        <v>1967</v>
      </c>
      <c r="BN117" s="11" t="n">
        <v>22.4708333333333</v>
      </c>
      <c r="BO117" s="15" t="n">
        <v>21.8847023809524</v>
      </c>
      <c r="BP117" s="16" t="n">
        <v>21.9455753968254</v>
      </c>
      <c r="BQ117" s="11" t="n">
        <v>21.7993303571429</v>
      </c>
      <c r="BR117" s="24" t="n">
        <v>21.8321712454212</v>
      </c>
      <c r="BS117" s="3" t="n">
        <v>37.5</v>
      </c>
      <c r="BT117" s="18" t="n">
        <v>22.45</v>
      </c>
      <c r="BU117" s="6" t="n">
        <v>13</v>
      </c>
      <c r="BV117" s="20" t="n">
        <v>25.25</v>
      </c>
      <c r="BX117" s="1" t="n">
        <v>1967</v>
      </c>
      <c r="BY117" s="11" t="n">
        <v>26.0662808641975</v>
      </c>
      <c r="BZ117" s="15" t="n">
        <v>25.7412191358025</v>
      </c>
      <c r="CA117" s="16" t="n">
        <v>25.9072029320988</v>
      </c>
      <c r="CB117" s="11" t="n">
        <v>25.8481983024691</v>
      </c>
      <c r="CC117" s="17" t="n">
        <v>25.7316040263749</v>
      </c>
      <c r="CD117" s="3" t="n">
        <v>40.7</v>
      </c>
      <c r="CE117" s="18" t="n">
        <v>26.05</v>
      </c>
      <c r="CF117" s="6" t="n">
        <v>13.8</v>
      </c>
      <c r="CG117" s="20" t="n">
        <v>27.25</v>
      </c>
      <c r="CH117" s="6"/>
      <c r="CI117" s="2"/>
      <c r="CJ117" s="1" t="n">
        <v>1967</v>
      </c>
      <c r="CK117" s="11" t="n">
        <v>16.4119047619048</v>
      </c>
      <c r="CL117" s="15" t="n">
        <v>15.9885714285714</v>
      </c>
      <c r="CM117" s="16" t="n">
        <v>16.1585317460317</v>
      </c>
      <c r="CN117" s="11" t="n">
        <v>15.9780257936508</v>
      </c>
      <c r="CO117" s="17" t="n">
        <v>16.0716031746032</v>
      </c>
      <c r="CP117" s="16" t="n">
        <v>24.7</v>
      </c>
      <c r="CQ117" s="18" t="n">
        <v>16</v>
      </c>
      <c r="CR117" s="25" t="n">
        <v>10.6</v>
      </c>
      <c r="CS117" s="20" t="n">
        <v>17.65</v>
      </c>
      <c r="CT117" s="15"/>
      <c r="CU117" s="15"/>
      <c r="CV117" s="1" t="n">
        <v>1967</v>
      </c>
      <c r="CW117" s="11" t="n">
        <v>30.1708333333333</v>
      </c>
      <c r="CX117" s="15" t="n">
        <v>30.2820138888889</v>
      </c>
      <c r="CY117" s="16" t="n">
        <v>30.4707986111111</v>
      </c>
      <c r="CZ117" s="11" t="n">
        <v>30.3198611111111</v>
      </c>
      <c r="DA117" s="17" t="n">
        <v>30.35934375</v>
      </c>
      <c r="DB117" s="16" t="n">
        <v>39.5</v>
      </c>
      <c r="DC117" s="18" t="n">
        <v>31.15</v>
      </c>
      <c r="DD117" s="11" t="n">
        <v>18.3</v>
      </c>
      <c r="DE117" s="20" t="n">
        <v>28.9</v>
      </c>
    </row>
    <row r="118" customFormat="false" ht="12.8" hidden="false" customHeight="false" outlineLevel="0" collapsed="false">
      <c r="A118" s="22"/>
      <c r="B118" s="11" t="n">
        <f aca="false">IF(Y$4=0,AD118*0.104/0.991+AQ118*0.03/0.991+BC118*0.225/0.991+BN118*0.128/0.991+BY118*0.329/0.991+CW118*0.175/0.991,AD118*0.104+AQ118*0.03+BC118*0.225+BN118*0.128+BY118*0.329+CK118*0.009+CW118*0.175)</f>
        <v>25.7386769934541</v>
      </c>
      <c r="C118" s="15" t="n">
        <f aca="false">AVERAGE(B114:B118)</f>
        <v>26.0678422163904</v>
      </c>
      <c r="D118" s="16" t="n">
        <f aca="false">AVERAGE(B109:B118)</f>
        <v>26.1614402122103</v>
      </c>
      <c r="E118" s="11" t="n">
        <f aca="false">AVERAGE(B99:B118)</f>
        <v>26.1095684024159</v>
      </c>
      <c r="F118" s="17" t="n">
        <f aca="false">AVERAGE(B69:B118)</f>
        <v>26.1755199363761</v>
      </c>
      <c r="G118" s="16" t="n">
        <f aca="false">IF(Y$4=0,MAX(AI118,AV118,BH118,BS118,CD118,DB118),MAX(AI118,AV118,BH118,BS118,CD118,CP118,DB118))</f>
        <v>41.4</v>
      </c>
      <c r="H118" s="18" t="n">
        <f aca="false">IF(Y$4=0,MEDIAN(AJ118,AW118,BI118,BT118,CE118,DC118),MEDIAN(AJ118,AW118,BI118,BT118,CE118,CQ118,DC118))</f>
        <v>23.2</v>
      </c>
      <c r="I118" s="19" t="n">
        <f aca="false">IF(Y$4=0,SUM(AJ118*0.104+AW118*0.03+BI118*0.225+BT118*0.329+CE118*0.009+DC118*0.175),SUM(AJ118*0.104+AW118*0.03+BI118*0.225+BT118*0.329+DC118*0.175))</f>
        <v>22.06005</v>
      </c>
      <c r="J118" s="11" t="n">
        <f aca="false">IF(Y$4=0,MAX(AK118,AX118,BJ118,BU118,CF118,DD118),MAX(AK118,AX118,BJ118,BU118,CF118,CR118,DD118))</f>
        <v>16.4</v>
      </c>
      <c r="K118" s="20" t="n">
        <f aca="false">(G118+J118)/2</f>
        <v>28.9</v>
      </c>
      <c r="AC118" s="1" t="n">
        <v>1968</v>
      </c>
      <c r="AD118" s="11" t="n">
        <v>22.6171351410935</v>
      </c>
      <c r="AE118" s="15" t="n">
        <v>22.7319677150696</v>
      </c>
      <c r="AF118" s="16" t="n">
        <v>22.6090792830569</v>
      </c>
      <c r="AG118" s="11" t="n">
        <v>22.5939429286991</v>
      </c>
      <c r="AH118" s="17" t="n">
        <v>22.9235312199112</v>
      </c>
      <c r="AI118" s="16" t="n">
        <v>37.5</v>
      </c>
      <c r="AJ118" s="18" t="n">
        <v>23.2</v>
      </c>
      <c r="AK118" s="6" t="n">
        <v>0.2</v>
      </c>
      <c r="AL118" s="6" t="n">
        <v>0.2</v>
      </c>
      <c r="AM118" s="20" t="n">
        <v>18.85</v>
      </c>
      <c r="AN118" s="15"/>
      <c r="AO118" s="15"/>
      <c r="AP118" s="1" t="n">
        <v>1968</v>
      </c>
      <c r="AQ118" s="11" t="n">
        <v>20.0394230769231</v>
      </c>
      <c r="AR118" s="15" t="n">
        <v>19.984391025641</v>
      </c>
      <c r="AS118" s="16" t="n">
        <v>20.0786137820513</v>
      </c>
      <c r="AT118" s="11" t="n">
        <v>19.9063080929487</v>
      </c>
      <c r="AU118" s="17" t="n">
        <v>19.9829573863636</v>
      </c>
      <c r="AV118" s="3" t="n">
        <v>33.7</v>
      </c>
      <c r="AW118" s="21" t="n">
        <v>19.2</v>
      </c>
      <c r="AX118" s="6" t="n">
        <v>8.6</v>
      </c>
      <c r="AY118" s="6" t="n">
        <v>8.6</v>
      </c>
      <c r="AZ118" s="20" t="n">
        <v>21.15</v>
      </c>
      <c r="BA118" s="2"/>
      <c r="BB118" s="1" t="n">
        <v>1968</v>
      </c>
      <c r="BC118" s="11" t="n">
        <v>28.6829365079365</v>
      </c>
      <c r="BD118" s="15" t="n">
        <v>28.7815873015873</v>
      </c>
      <c r="BE118" s="16" t="n">
        <v>28.6812436868687</v>
      </c>
      <c r="BF118" s="11" t="n">
        <v>28.6338990349928</v>
      </c>
      <c r="BG118" s="24" t="n">
        <v>28.8147354512019</v>
      </c>
      <c r="BH118" s="3" t="n">
        <v>40</v>
      </c>
      <c r="BI118" s="18" t="n">
        <v>29.5</v>
      </c>
      <c r="BJ118" s="6" t="n">
        <v>16.4</v>
      </c>
      <c r="BL118" s="20" t="n">
        <v>28.2</v>
      </c>
      <c r="BM118" s="1" t="n">
        <v>1968</v>
      </c>
      <c r="BN118" s="11" t="n">
        <v>21.747123015873</v>
      </c>
      <c r="BO118" s="15" t="n">
        <v>21.8852579365079</v>
      </c>
      <c r="BP118" s="16" t="n">
        <v>21.9924900793651</v>
      </c>
      <c r="BQ118" s="11" t="n">
        <v>21.8063888888889</v>
      </c>
      <c r="BR118" s="24" t="n">
        <v>21.8304213980464</v>
      </c>
      <c r="BS118" s="3" t="n">
        <v>38.4</v>
      </c>
      <c r="BT118" s="18" t="n">
        <v>21.25</v>
      </c>
      <c r="BU118" s="6" t="n">
        <v>11.4</v>
      </c>
      <c r="BV118" s="20" t="n">
        <v>24.9</v>
      </c>
      <c r="BX118" s="1" t="n">
        <v>1968</v>
      </c>
      <c r="BY118" s="11" t="n">
        <v>24.8524691358025</v>
      </c>
      <c r="BZ118" s="15" t="n">
        <v>25.5526388888889</v>
      </c>
      <c r="CA118" s="16" t="n">
        <v>25.784787808642</v>
      </c>
      <c r="CB118" s="11" t="n">
        <v>25.7850578703704</v>
      </c>
      <c r="CC118" s="17" t="n">
        <v>25.713764520202</v>
      </c>
      <c r="CD118" s="3" t="n">
        <v>41.4</v>
      </c>
      <c r="CE118" s="18" t="n">
        <v>24.15</v>
      </c>
      <c r="CF118" s="6" t="n">
        <v>13.5</v>
      </c>
      <c r="CG118" s="20" t="n">
        <v>27.45</v>
      </c>
      <c r="CH118" s="6"/>
      <c r="CI118" s="2"/>
      <c r="CJ118" s="1" t="n">
        <v>1968</v>
      </c>
      <c r="CK118" s="11" t="n">
        <v>15.8964285714286</v>
      </c>
      <c r="CL118" s="15" t="n">
        <v>15.9469047619048</v>
      </c>
      <c r="CM118" s="16" t="n">
        <v>16.1736904761905</v>
      </c>
      <c r="CN118" s="11" t="n">
        <v>15.9967162698413</v>
      </c>
      <c r="CO118" s="17" t="n">
        <v>16.0495873015873</v>
      </c>
      <c r="CP118" s="16" t="n">
        <v>24.1</v>
      </c>
      <c r="CQ118" s="18" t="n">
        <v>15.35</v>
      </c>
      <c r="CR118" s="25" t="n">
        <v>10.6</v>
      </c>
      <c r="CS118" s="20" t="n">
        <v>17.35</v>
      </c>
      <c r="CT118" s="15"/>
      <c r="CU118" s="15"/>
      <c r="CV118" s="1" t="n">
        <v>1968</v>
      </c>
      <c r="CW118" s="11" t="n">
        <v>29.8770833333333</v>
      </c>
      <c r="CX118" s="15" t="n">
        <v>30.1524305555556</v>
      </c>
      <c r="CY118" s="16" t="n">
        <v>30.3466319444444</v>
      </c>
      <c r="CZ118" s="11" t="n">
        <v>30.2943402777778</v>
      </c>
      <c r="DA118" s="17" t="n">
        <v>30.3434270833333</v>
      </c>
      <c r="DB118" s="16" t="n">
        <v>38.3</v>
      </c>
      <c r="DC118" s="18" t="n">
        <v>31.1</v>
      </c>
      <c r="DD118" s="11" t="n">
        <v>15.9</v>
      </c>
      <c r="DE118" s="20" t="n">
        <v>27.1</v>
      </c>
    </row>
    <row r="119" customFormat="false" ht="12.8" hidden="false" customHeight="false" outlineLevel="0" collapsed="false">
      <c r="A119" s="22"/>
      <c r="B119" s="11" t="n">
        <f aca="false">IF(Y$4=0,AD119*0.104/0.991+AQ119*0.03/0.991+BC119*0.225/0.991+BN119*0.128/0.991+BY119*0.329/0.991+CW119*0.175/0.991,AD119*0.104+AQ119*0.03+BC119*0.225+BN119*0.128+BY119*0.329+CK119*0.009+CW119*0.175)</f>
        <v>26.4399223238953</v>
      </c>
      <c r="C119" s="15" t="n">
        <f aca="false">AVERAGE(B115:B119)</f>
        <v>26.1587122042875</v>
      </c>
      <c r="D119" s="16" t="n">
        <f aca="false">AVERAGE(B110:B119)</f>
        <v>26.160257348076</v>
      </c>
      <c r="E119" s="11" t="n">
        <f aca="false">AVERAGE(B100:B119)</f>
        <v>26.1407964823876</v>
      </c>
      <c r="F119" s="17" t="n">
        <f aca="false">AVERAGE(B70:B119)</f>
        <v>26.1731071153868</v>
      </c>
      <c r="G119" s="16" t="n">
        <f aca="false">IF(Y$4=0,MAX(AI119,AV119,BH119,BS119,CD119,DB119),MAX(AI119,AV119,BH119,BS119,CD119,CP119,DB119))</f>
        <v>42.5</v>
      </c>
      <c r="H119" s="18" t="n">
        <f aca="false">IF(Y$4=0,MEDIAN(AJ119,AW119,BI119,BT119,CE119,DC119),MEDIAN(AJ119,AW119,BI119,BT119,CE119,CQ119,DC119))</f>
        <v>22.2</v>
      </c>
      <c r="I119" s="19" t="n">
        <f aca="false">IF(Y$4=0,SUM(AJ119*0.104+AW119*0.03+BI119*0.225+BT119*0.329+CE119*0.009+DC119*0.175),SUM(AJ119*0.104+AW119*0.03+BI119*0.225+BT119*0.329+DC119*0.175))</f>
        <v>22.0986</v>
      </c>
      <c r="J119" s="11" t="n">
        <f aca="false">IF(Y$4=0,MAX(AK119,AX119,BJ119,BU119,CF119,DD119),MAX(AK119,AX119,BJ119,BU119,CF119,CR119,DD119))</f>
        <v>19.4</v>
      </c>
      <c r="K119" s="20" t="n">
        <f aca="false">(G119+J119)/2</f>
        <v>30.95</v>
      </c>
      <c r="AC119" s="1" t="n">
        <v>1969</v>
      </c>
      <c r="AD119" s="11" t="n">
        <v>22.4299705888248</v>
      </c>
      <c r="AE119" s="15" t="n">
        <v>22.7301468220565</v>
      </c>
      <c r="AF119" s="16" t="n">
        <v>22.5822564164945</v>
      </c>
      <c r="AG119" s="11" t="n">
        <v>22.5993915242779</v>
      </c>
      <c r="AH119" s="17" t="n">
        <v>22.882237284637</v>
      </c>
      <c r="AI119" s="16" t="n">
        <v>39.4</v>
      </c>
      <c r="AJ119" s="18" t="n">
        <v>22.2</v>
      </c>
      <c r="AK119" s="6" t="n">
        <v>1.2</v>
      </c>
      <c r="AL119" s="6" t="n">
        <v>1.2</v>
      </c>
      <c r="AM119" s="20" t="n">
        <v>20.3</v>
      </c>
      <c r="AN119" s="15"/>
      <c r="AO119" s="15"/>
      <c r="AP119" s="1" t="n">
        <v>1969</v>
      </c>
      <c r="AQ119" s="11" t="n">
        <v>19.7883012820513</v>
      </c>
      <c r="AR119" s="15" t="n">
        <v>20.0523076923077</v>
      </c>
      <c r="AS119" s="16" t="n">
        <v>20.0137580128205</v>
      </c>
      <c r="AT119" s="11" t="n">
        <v>19.9437740384615</v>
      </c>
      <c r="AU119" s="17" t="n">
        <v>19.9600759761072</v>
      </c>
      <c r="AV119" s="3" t="n">
        <v>34.4</v>
      </c>
      <c r="AW119" s="21" t="n">
        <v>19</v>
      </c>
      <c r="AX119" s="6" t="n">
        <v>10.6</v>
      </c>
      <c r="AY119" s="6" t="n">
        <v>10.7</v>
      </c>
      <c r="AZ119" s="20" t="n">
        <v>22.5</v>
      </c>
      <c r="BA119" s="2"/>
      <c r="BB119" s="1" t="n">
        <v>1969</v>
      </c>
      <c r="BC119" s="11" t="n">
        <v>29.1810064935065</v>
      </c>
      <c r="BD119" s="15" t="n">
        <v>28.8113203463204</v>
      </c>
      <c r="BE119" s="16" t="n">
        <v>28.7439177489178</v>
      </c>
      <c r="BF119" s="11" t="n">
        <v>28.677150748557</v>
      </c>
      <c r="BG119" s="24" t="n">
        <v>28.812367776194</v>
      </c>
      <c r="BH119" s="3" t="n">
        <v>41.5</v>
      </c>
      <c r="BI119" s="18" t="n">
        <v>29.3</v>
      </c>
      <c r="BJ119" s="6" t="n">
        <v>18.6</v>
      </c>
      <c r="BL119" s="20" t="n">
        <v>30.05</v>
      </c>
      <c r="BM119" s="1" t="n">
        <v>1969</v>
      </c>
      <c r="BN119" s="11" t="n">
        <v>21.6880952380952</v>
      </c>
      <c r="BO119" s="15" t="n">
        <v>21.9819246031746</v>
      </c>
      <c r="BP119" s="16" t="n">
        <v>21.9216369047619</v>
      </c>
      <c r="BQ119" s="11" t="n">
        <v>21.8382043650794</v>
      </c>
      <c r="BR119" s="24" t="n">
        <v>21.8178243284493</v>
      </c>
      <c r="BS119" s="3" t="n">
        <v>40.1</v>
      </c>
      <c r="BT119" s="18" t="n">
        <v>21.2</v>
      </c>
      <c r="BU119" s="6" t="n">
        <v>12.8</v>
      </c>
      <c r="BV119" s="20" t="n">
        <v>26.45</v>
      </c>
      <c r="BX119" s="1" t="n">
        <v>1969</v>
      </c>
      <c r="BY119" s="11" t="n">
        <v>26.2672067901235</v>
      </c>
      <c r="BZ119" s="15" t="n">
        <v>25.7228395061728</v>
      </c>
      <c r="CA119" s="16" t="n">
        <v>25.7829205246914</v>
      </c>
      <c r="CB119" s="11" t="n">
        <v>25.7940432098765</v>
      </c>
      <c r="CC119" s="17" t="n">
        <v>25.7255623597082</v>
      </c>
      <c r="CD119" s="3" t="n">
        <v>42.5</v>
      </c>
      <c r="CE119" s="18" t="n">
        <v>26.3</v>
      </c>
      <c r="CF119" s="6" t="n">
        <v>14.5</v>
      </c>
      <c r="CG119" s="20" t="n">
        <v>28.5</v>
      </c>
      <c r="CH119" s="6"/>
      <c r="CI119" s="2"/>
      <c r="CJ119" s="1" t="n">
        <v>1969</v>
      </c>
      <c r="CK119" s="11" t="n">
        <v>16.0511904761905</v>
      </c>
      <c r="CL119" s="15" t="n">
        <v>16.0764285714286</v>
      </c>
      <c r="CM119" s="16" t="n">
        <v>16.1288095238095</v>
      </c>
      <c r="CN119" s="11" t="n">
        <v>16.0401091269841</v>
      </c>
      <c r="CO119" s="17" t="n">
        <v>16.03075</v>
      </c>
      <c r="CP119" s="16" t="n">
        <v>23.2</v>
      </c>
      <c r="CQ119" s="18" t="n">
        <v>15.8</v>
      </c>
      <c r="CR119" s="25" t="n">
        <v>10.7</v>
      </c>
      <c r="CS119" s="20" t="n">
        <v>16.95</v>
      </c>
      <c r="CT119" s="15"/>
      <c r="CU119" s="15"/>
      <c r="CV119" s="1" t="n">
        <v>1969</v>
      </c>
      <c r="CW119" s="11" t="n">
        <v>30.7736111111111</v>
      </c>
      <c r="CX119" s="15" t="n">
        <v>30.2255555555555</v>
      </c>
      <c r="CY119" s="16" t="n">
        <v>30.3439930555556</v>
      </c>
      <c r="CZ119" s="11" t="n">
        <v>30.3651215277778</v>
      </c>
      <c r="DA119" s="17" t="n">
        <v>30.3491493055555</v>
      </c>
      <c r="DB119" s="16" t="n">
        <v>39.4</v>
      </c>
      <c r="DC119" s="18" t="n">
        <v>32.3</v>
      </c>
      <c r="DD119" s="11" t="n">
        <v>19.4</v>
      </c>
      <c r="DE119" s="20" t="n">
        <v>29.4</v>
      </c>
    </row>
    <row r="120" customFormat="false" ht="12.8" hidden="false" customHeight="false" outlineLevel="0" collapsed="false">
      <c r="A120" s="22" t="n">
        <f aca="false">A115+5</f>
        <v>1970</v>
      </c>
      <c r="B120" s="11" t="n">
        <f aca="false">IF(Y$4=0,AD120*0.104/0.991+AQ120*0.03/0.991+BC120*0.225/0.991+BN120*0.128/0.991+BY120*0.329/0.991+CW120*0.175/0.991,AD120*0.104+AQ120*0.03+BC120*0.225+BN120*0.128+BY120*0.329+CK120*0.009+CW120*0.175)</f>
        <v>26.2770520342312</v>
      </c>
      <c r="C120" s="15" t="n">
        <f aca="false">AVERAGE(B116:B120)</f>
        <v>26.120585727485</v>
      </c>
      <c r="D120" s="16" t="n">
        <f aca="false">AVERAGE(B111:B120)</f>
        <v>26.2131507157307</v>
      </c>
      <c r="E120" s="11" t="n">
        <f aca="false">AVERAGE(B101:B120)</f>
        <v>26.1601191773277</v>
      </c>
      <c r="F120" s="17" t="n">
        <f aca="false">AVERAGE(B71:B120)</f>
        <v>26.181554357317</v>
      </c>
      <c r="G120" s="16" t="n">
        <f aca="false">IF(Y$4=0,MAX(AI120,AV120,BH120,BS120,CD120,DB120),MAX(AI120,AV120,BH120,BS120,CD120,CP120,DB120))</f>
        <v>43.6</v>
      </c>
      <c r="H120" s="18" t="n">
        <f aca="false">IF(Y$4=0,MEDIAN(AJ120,AW120,BI120,BT120,CE120,DC120),MEDIAN(AJ120,AW120,BI120,BT120,CE120,CQ120,DC120))</f>
        <v>22.2166666666666</v>
      </c>
      <c r="I120" s="19" t="n">
        <f aca="false">IF(Y$4=0,SUM(AJ120*0.104+AW120*0.03+BI120*0.225+BT120*0.329+CE120*0.009+DC120*0.175),SUM(AJ120*0.104+AW120*0.03+BI120*0.225+BT120*0.329+DC120*0.175))</f>
        <v>22.1265333333333</v>
      </c>
      <c r="J120" s="11" t="n">
        <f aca="false">IF(Y$4=0,MAX(AK120,AX120,BJ120,BU120,CF120,DD120),MAX(AK120,AX120,BJ120,BU120,CF120,CR120,DD120))</f>
        <v>19.7</v>
      </c>
      <c r="K120" s="20" t="n">
        <f aca="false">(G120+J120)/2</f>
        <v>31.65</v>
      </c>
      <c r="AC120" s="1" t="n">
        <v>1970</v>
      </c>
      <c r="AD120" s="11" t="n">
        <v>22.2010709776335</v>
      </c>
      <c r="AE120" s="15" t="n">
        <v>22.4945541392764</v>
      </c>
      <c r="AF120" s="16" t="n">
        <v>22.59661651049</v>
      </c>
      <c r="AG120" s="11" t="n">
        <v>22.5943458668104</v>
      </c>
      <c r="AH120" s="17" t="n">
        <v>22.8730656147587</v>
      </c>
      <c r="AI120" s="16" t="n">
        <v>37.5</v>
      </c>
      <c r="AJ120" s="18" t="n">
        <v>22.2166666666666</v>
      </c>
      <c r="AK120" s="6" t="n">
        <v>0</v>
      </c>
      <c r="AL120" s="6" t="n">
        <v>0</v>
      </c>
      <c r="AM120" s="20" t="n">
        <v>18.75</v>
      </c>
      <c r="AN120" s="15"/>
      <c r="AO120" s="15"/>
      <c r="AP120" s="1" t="n">
        <v>1970</v>
      </c>
      <c r="AQ120" s="11" t="n">
        <v>19.425</v>
      </c>
      <c r="AR120" s="15" t="n">
        <v>19.8871153846154</v>
      </c>
      <c r="AS120" s="16" t="n">
        <v>20.0009455128205</v>
      </c>
      <c r="AT120" s="11" t="n">
        <v>19.9085216346154</v>
      </c>
      <c r="AU120" s="17" t="n">
        <v>19.9500214889277</v>
      </c>
      <c r="AV120" s="3" t="n">
        <v>33</v>
      </c>
      <c r="AW120" s="21" t="n">
        <v>19.2</v>
      </c>
      <c r="AX120" s="6" t="n">
        <v>9.7</v>
      </c>
      <c r="AY120" s="6" t="n">
        <v>9.7</v>
      </c>
      <c r="AZ120" s="20" t="n">
        <v>21.35</v>
      </c>
      <c r="BA120" s="2"/>
      <c r="BB120" s="1" t="n">
        <v>1970</v>
      </c>
      <c r="BC120" s="11" t="n">
        <v>29.0231150793651</v>
      </c>
      <c r="BD120" s="15" t="n">
        <v>28.8297925685426</v>
      </c>
      <c r="BE120" s="16" t="n">
        <v>28.7973205266955</v>
      </c>
      <c r="BF120" s="11" t="n">
        <v>28.746590232684</v>
      </c>
      <c r="BG120" s="24" t="n">
        <v>28.8262243867244</v>
      </c>
      <c r="BH120" s="3" t="n">
        <v>41.45</v>
      </c>
      <c r="BI120" s="18" t="n">
        <v>29.2</v>
      </c>
      <c r="BJ120" s="6" t="n">
        <v>18.8</v>
      </c>
      <c r="BL120" s="20" t="n">
        <v>30.125</v>
      </c>
      <c r="BM120" s="1" t="n">
        <v>1970</v>
      </c>
      <c r="BN120" s="11" t="n">
        <v>21.2970238095238</v>
      </c>
      <c r="BO120" s="15" t="n">
        <v>21.7574007936508</v>
      </c>
      <c r="BP120" s="16" t="n">
        <v>21.9198611111111</v>
      </c>
      <c r="BQ120" s="11" t="n">
        <v>21.7933531746032</v>
      </c>
      <c r="BR120" s="24" t="n">
        <v>21.8158673687424</v>
      </c>
      <c r="BS120" s="3" t="n">
        <v>39.1</v>
      </c>
      <c r="BT120" s="18" t="n">
        <v>21.25</v>
      </c>
      <c r="BU120" s="6" t="n">
        <v>12.2</v>
      </c>
      <c r="BV120" s="20" t="n">
        <v>25.65</v>
      </c>
      <c r="BX120" s="1" t="n">
        <v>1970</v>
      </c>
      <c r="BY120" s="11" t="n">
        <v>26.0855709876543</v>
      </c>
      <c r="BZ120" s="15" t="n">
        <v>25.7528472222222</v>
      </c>
      <c r="CA120" s="16" t="n">
        <v>25.8678703703704</v>
      </c>
      <c r="CB120" s="11" t="n">
        <v>25.793587962963</v>
      </c>
      <c r="CC120" s="17" t="n">
        <v>25.7333710016835</v>
      </c>
      <c r="CD120" s="3" t="n">
        <v>43.6</v>
      </c>
      <c r="CE120" s="18" t="n">
        <v>25.6</v>
      </c>
      <c r="CF120" s="6" t="n">
        <v>14.8</v>
      </c>
      <c r="CG120" s="20" t="n">
        <v>29.2</v>
      </c>
      <c r="CH120" s="6"/>
      <c r="CI120" s="2"/>
      <c r="CJ120" s="1" t="n">
        <v>1970</v>
      </c>
      <c r="CK120" s="11" t="n">
        <v>15.9880952380952</v>
      </c>
      <c r="CL120" s="15" t="n">
        <v>16.0995238095238</v>
      </c>
      <c r="CM120" s="16" t="n">
        <v>16.1103571428571</v>
      </c>
      <c r="CN120" s="11" t="n">
        <v>16.0317162698413</v>
      </c>
      <c r="CO120" s="17" t="n">
        <v>16.0170674603175</v>
      </c>
      <c r="CP120" s="16" t="n">
        <v>22.9</v>
      </c>
      <c r="CQ120" s="18" t="n">
        <v>16.3</v>
      </c>
      <c r="CR120" s="25" t="n">
        <v>11</v>
      </c>
      <c r="CS120" s="20" t="n">
        <v>16.95</v>
      </c>
      <c r="CT120" s="15"/>
      <c r="CU120" s="15"/>
      <c r="CV120" s="1" t="n">
        <v>1970</v>
      </c>
      <c r="CW120" s="11" t="n">
        <v>30.875</v>
      </c>
      <c r="CX120" s="15" t="n">
        <v>30.2588888888889</v>
      </c>
      <c r="CY120" s="16" t="n">
        <v>30.4137847222222</v>
      </c>
      <c r="CZ120" s="11" t="n">
        <v>30.4293923611111</v>
      </c>
      <c r="DA120" s="17" t="n">
        <v>30.3742326388889</v>
      </c>
      <c r="DB120" s="16" t="n">
        <v>39.5</v>
      </c>
      <c r="DC120" s="18" t="n">
        <v>32.45</v>
      </c>
      <c r="DD120" s="11" t="n">
        <v>19.7</v>
      </c>
      <c r="DE120" s="20" t="n">
        <v>29.6</v>
      </c>
    </row>
    <row r="121" customFormat="false" ht="12.8" hidden="false" customHeight="false" outlineLevel="0" collapsed="false">
      <c r="A121" s="22"/>
      <c r="B121" s="11" t="n">
        <f aca="false">IF(Y$4=0,AD121*0.104/0.991+AQ121*0.03/0.991+BC121*0.225/0.991+BN121*0.128/0.991+BY121*0.329/0.991+CW121*0.175/0.991,AD121*0.104+AQ121*0.03+BC121*0.225+BN121*0.128+BY121*0.329+CK121*0.009+CW121*0.175)</f>
        <v>25.9712009089676</v>
      </c>
      <c r="C121" s="15" t="n">
        <f aca="false">AVERAGE(B117:B121)</f>
        <v>26.1533435641365</v>
      </c>
      <c r="D121" s="16" t="n">
        <f aca="false">AVERAGE(B112:B121)</f>
        <v>26.1484840825144</v>
      </c>
      <c r="E121" s="11" t="n">
        <f aca="false">AVERAGE(B102:B121)</f>
        <v>26.1469247600802</v>
      </c>
      <c r="F121" s="17" t="n">
        <f aca="false">AVERAGE(B72:B121)</f>
        <v>26.1758345983713</v>
      </c>
      <c r="G121" s="16" t="n">
        <f aca="false">IF(Y$4=0,MAX(AI121,AV121,BH121,BS121,CD121,DB121),MAX(AI121,AV121,BH121,BS121,CD121,CP121,DB121))</f>
        <v>41.9</v>
      </c>
      <c r="H121" s="18" t="n">
        <f aca="false">IF(Y$4=0,MEDIAN(AJ121,AW121,BI121,BT121,CE121,DC121),MEDIAN(AJ121,AW121,BI121,BT121,CE121,CQ121,DC121))</f>
        <v>22.6</v>
      </c>
      <c r="I121" s="19" t="n">
        <f aca="false">IF(Y$4=0,SUM(AJ121*0.104+AW121*0.03+BI121*0.225+BT121*0.329+CE121*0.009+DC121*0.175),SUM(AJ121*0.104+AW121*0.03+BI121*0.225+BT121*0.329+DC121*0.175))</f>
        <v>21.90395</v>
      </c>
      <c r="J121" s="11" t="n">
        <f aca="false">IF(Y$4=0,MAX(AK121,AX121,BJ121,BU121,CF121,DD121),MAX(AK121,AX121,BJ121,BU121,CF121,CR121,DD121))</f>
        <v>17.9</v>
      </c>
      <c r="K121" s="20" t="n">
        <f aca="false">(G121+J121)/2</f>
        <v>29.9</v>
      </c>
      <c r="AC121" s="1" t="n">
        <v>1971</v>
      </c>
      <c r="AD121" s="11" t="n">
        <v>22.172337962963</v>
      </c>
      <c r="AE121" s="15" t="n">
        <v>22.4832971580888</v>
      </c>
      <c r="AF121" s="16" t="n">
        <v>22.521286924952</v>
      </c>
      <c r="AG121" s="11" t="n">
        <v>22.5562374012019</v>
      </c>
      <c r="AH121" s="17" t="n">
        <v>22.8555448943432</v>
      </c>
      <c r="AI121" s="16" t="n">
        <v>36.7</v>
      </c>
      <c r="AJ121" s="18" t="n">
        <v>22.6</v>
      </c>
      <c r="AK121" s="6" t="n">
        <v>0.3</v>
      </c>
      <c r="AL121" s="6" t="n">
        <v>0.3</v>
      </c>
      <c r="AM121" s="20" t="n">
        <v>18.5</v>
      </c>
      <c r="AN121" s="15"/>
      <c r="AO121" s="15"/>
      <c r="AP121" s="1" t="n">
        <v>1971</v>
      </c>
      <c r="AQ121" s="11" t="n">
        <v>19.8775641025641</v>
      </c>
      <c r="AR121" s="15" t="n">
        <v>19.9453525641026</v>
      </c>
      <c r="AS121" s="16" t="n">
        <v>19.9090544871795</v>
      </c>
      <c r="AT121" s="11" t="n">
        <v>19.8990344551282</v>
      </c>
      <c r="AU121" s="17" t="n">
        <v>19.9330920017483</v>
      </c>
      <c r="AV121" s="3" t="n">
        <v>32.2</v>
      </c>
      <c r="AW121" s="21" t="n">
        <v>19</v>
      </c>
      <c r="AX121" s="6" t="n">
        <v>9.8</v>
      </c>
      <c r="AY121" s="6" t="n">
        <v>9.8</v>
      </c>
      <c r="AZ121" s="20" t="n">
        <v>21</v>
      </c>
      <c r="BA121" s="2"/>
      <c r="BB121" s="1" t="n">
        <v>1971</v>
      </c>
      <c r="BC121" s="11" t="n">
        <v>28.6918650793651</v>
      </c>
      <c r="BD121" s="15" t="n">
        <v>28.8497528860029</v>
      </c>
      <c r="BE121" s="16" t="n">
        <v>28.8019336219336</v>
      </c>
      <c r="BF121" s="11" t="n">
        <v>28.7321457882395</v>
      </c>
      <c r="BG121" s="24" t="n">
        <v>28.8339743867244</v>
      </c>
      <c r="BH121" s="3" t="n">
        <v>41.9</v>
      </c>
      <c r="BI121" s="18" t="n">
        <v>28.6</v>
      </c>
      <c r="BJ121" s="6" t="n">
        <v>17.9</v>
      </c>
      <c r="BL121" s="20" t="n">
        <v>29.9</v>
      </c>
      <c r="BM121" s="1" t="n">
        <v>1971</v>
      </c>
      <c r="BN121" s="11" t="n">
        <v>21.8732142857143</v>
      </c>
      <c r="BO121" s="15" t="n">
        <v>21.8152579365079</v>
      </c>
      <c r="BP121" s="16" t="n">
        <v>21.8234920634921</v>
      </c>
      <c r="BQ121" s="11" t="n">
        <v>21.777251984127</v>
      </c>
      <c r="BR121" s="24" t="n">
        <v>21.8072162698413</v>
      </c>
      <c r="BS121" s="3" t="n">
        <v>39.1</v>
      </c>
      <c r="BT121" s="18" t="n">
        <v>21.2</v>
      </c>
      <c r="BU121" s="6" t="n">
        <v>13.1</v>
      </c>
      <c r="BV121" s="20" t="n">
        <v>26.1</v>
      </c>
      <c r="BX121" s="1" t="n">
        <v>1971</v>
      </c>
      <c r="BY121" s="11" t="n">
        <v>25.2246913580247</v>
      </c>
      <c r="BZ121" s="15" t="n">
        <v>25.6992438271605</v>
      </c>
      <c r="CA121" s="16" t="n">
        <v>25.7453047839506</v>
      </c>
      <c r="CB121" s="11" t="n">
        <v>25.7838908179012</v>
      </c>
      <c r="CC121" s="17" t="n">
        <v>25.7151750140292</v>
      </c>
      <c r="CD121" s="3" t="n">
        <v>41.8</v>
      </c>
      <c r="CE121" s="18" t="n">
        <v>24.75</v>
      </c>
      <c r="CF121" s="6" t="n">
        <v>13.8</v>
      </c>
      <c r="CG121" s="20" t="n">
        <v>27.8</v>
      </c>
      <c r="CH121" s="6"/>
      <c r="CI121" s="2"/>
      <c r="CJ121" s="1" t="n">
        <v>1971</v>
      </c>
      <c r="CK121" s="11" t="n">
        <v>16.6785714285714</v>
      </c>
      <c r="CL121" s="15" t="n">
        <v>16.2052380952381</v>
      </c>
      <c r="CM121" s="16" t="n">
        <v>16.0766666666667</v>
      </c>
      <c r="CN121" s="11" t="n">
        <v>16.0592162698413</v>
      </c>
      <c r="CO121" s="17" t="n">
        <v>16.0072222222222</v>
      </c>
      <c r="CP121" s="16" t="n">
        <v>24.9</v>
      </c>
      <c r="CQ121" s="18" t="n">
        <v>15.65</v>
      </c>
      <c r="CR121" s="25" t="n">
        <v>10.8</v>
      </c>
      <c r="CS121" s="20" t="n">
        <v>17.85</v>
      </c>
      <c r="CT121" s="15"/>
      <c r="CU121" s="15"/>
      <c r="CV121" s="1" t="n">
        <v>1971</v>
      </c>
      <c r="CW121" s="11" t="n">
        <v>30.6541666666667</v>
      </c>
      <c r="CX121" s="15" t="n">
        <v>30.4701388888889</v>
      </c>
      <c r="CY121" s="16" t="n">
        <v>30.4014930555555</v>
      </c>
      <c r="CZ121" s="11" t="n">
        <v>30.4254340277778</v>
      </c>
      <c r="DA121" s="17" t="n">
        <v>30.3859409722222</v>
      </c>
      <c r="DB121" s="16" t="n">
        <v>40.2</v>
      </c>
      <c r="DC121" s="18" t="n">
        <v>31.85</v>
      </c>
      <c r="DD121" s="11" t="n">
        <v>17.6</v>
      </c>
      <c r="DE121" s="20" t="n">
        <v>28.9</v>
      </c>
    </row>
    <row r="122" customFormat="false" ht="12.8" hidden="false" customHeight="false" outlineLevel="0" collapsed="false">
      <c r="A122" s="22"/>
      <c r="B122" s="11" t="n">
        <f aca="false">IF(Y$4=0,AD122*0.104/0.991+AQ122*0.03/0.991+BC122*0.225/0.991+BN122*0.128/0.991+BY122*0.329/0.991+CW122*0.175/0.991,AD122*0.104+AQ122*0.03+BC122*0.225+BN122*0.128+BY122*0.329+CK122*0.009+CW122*0.175)</f>
        <v>26.768268308235</v>
      </c>
      <c r="C122" s="15" t="n">
        <f aca="false">AVERAGE(B118:B122)</f>
        <v>26.2390241137566</v>
      </c>
      <c r="D122" s="16" t="n">
        <f aca="false">AVERAGE(B113:B122)</f>
        <v>26.1883432308468</v>
      </c>
      <c r="E122" s="11" t="n">
        <f aca="false">AVERAGE(B103:B122)</f>
        <v>26.1810251289706</v>
      </c>
      <c r="F122" s="17" t="n">
        <f aca="false">AVERAGE(B73:B122)</f>
        <v>26.1853128425546</v>
      </c>
      <c r="G122" s="16" t="n">
        <f aca="false">IF(Y$4=0,MAX(AI122,AV122,BH122,BS122,CD122,DB122),MAX(AI122,AV122,BH122,BS122,CD122,CP122,DB122))</f>
        <v>42.5</v>
      </c>
      <c r="H122" s="18" t="n">
        <f aca="false">IF(Y$4=0,MEDIAN(AJ122,AW122,BI122,BT122,CE122,DC122),MEDIAN(AJ122,AW122,BI122,BT122,CE122,CQ122,DC122))</f>
        <v>22.9</v>
      </c>
      <c r="I122" s="19" t="n">
        <f aca="false">IF(Y$4=0,SUM(AJ122*0.104+AW122*0.03+BI122*0.225+BT122*0.329+CE122*0.009+DC122*0.175),SUM(AJ122*0.104+AW122*0.03+BI122*0.225+BT122*0.329+DC122*0.175))</f>
        <v>22.34615</v>
      </c>
      <c r="J122" s="11" t="n">
        <f aca="false">IF(Y$4=0,MAX(AK122,AX122,BJ122,BU122,CF122,DD122),MAX(AK122,AX122,BJ122,BU122,CF122,CR122,DD122))</f>
        <v>20.1</v>
      </c>
      <c r="K122" s="20" t="n">
        <f aca="false">(G122+J122)/2</f>
        <v>31.3</v>
      </c>
      <c r="AC122" s="1" t="n">
        <v>1972</v>
      </c>
      <c r="AD122" s="11" t="n">
        <v>22.9887896825397</v>
      </c>
      <c r="AE122" s="15" t="n">
        <v>22.4818608706109</v>
      </c>
      <c r="AF122" s="16" t="n">
        <v>22.5876460519362</v>
      </c>
      <c r="AG122" s="11" t="n">
        <v>22.5749049547132</v>
      </c>
      <c r="AH122" s="17" t="n">
        <v>22.8417821077471</v>
      </c>
      <c r="AI122" s="16" t="n">
        <v>37.7</v>
      </c>
      <c r="AJ122" s="18" t="n">
        <v>22.9</v>
      </c>
      <c r="AK122" s="6" t="n">
        <v>2.1</v>
      </c>
      <c r="AL122" s="6" t="n">
        <v>2.1</v>
      </c>
      <c r="AM122" s="20" t="n">
        <v>19.9</v>
      </c>
      <c r="AN122" s="15"/>
      <c r="AO122" s="15"/>
      <c r="AP122" s="1" t="n">
        <v>1972</v>
      </c>
      <c r="AQ122" s="11" t="n">
        <v>20.6884615384615</v>
      </c>
      <c r="AR122" s="15" t="n">
        <v>19.96375</v>
      </c>
      <c r="AS122" s="16" t="n">
        <v>19.9735576923077</v>
      </c>
      <c r="AT122" s="11" t="n">
        <v>19.9663661858974</v>
      </c>
      <c r="AU122" s="17" t="n">
        <v>19.9403548222611</v>
      </c>
      <c r="AV122" s="3" t="n">
        <v>32.1</v>
      </c>
      <c r="AW122" s="21" t="n">
        <v>20.4</v>
      </c>
      <c r="AX122" s="6" t="n">
        <v>9.5</v>
      </c>
      <c r="AY122" s="6" t="n">
        <v>9.5</v>
      </c>
      <c r="AZ122" s="20" t="n">
        <v>20.8</v>
      </c>
      <c r="BA122" s="2"/>
      <c r="BB122" s="1" t="n">
        <v>1972</v>
      </c>
      <c r="BC122" s="11" t="n">
        <v>28.7637896825397</v>
      </c>
      <c r="BD122" s="15" t="n">
        <v>28.8685425685426</v>
      </c>
      <c r="BE122" s="16" t="n">
        <v>28.8002534271284</v>
      </c>
      <c r="BF122" s="11" t="n">
        <v>28.7068184072872</v>
      </c>
      <c r="BG122" s="24" t="n">
        <v>28.8258275613276</v>
      </c>
      <c r="BH122" s="3" t="n">
        <v>41.6</v>
      </c>
      <c r="BI122" s="18" t="n">
        <v>28.7</v>
      </c>
      <c r="BJ122" s="6" t="n">
        <v>18.8</v>
      </c>
      <c r="BL122" s="20" t="n">
        <v>30.2</v>
      </c>
      <c r="BM122" s="1" t="n">
        <v>1972</v>
      </c>
      <c r="BN122" s="11" t="n">
        <v>22.6267857142857</v>
      </c>
      <c r="BO122" s="15" t="n">
        <v>21.8464484126984</v>
      </c>
      <c r="BP122" s="16" t="n">
        <v>21.8655753968254</v>
      </c>
      <c r="BQ122" s="11" t="n">
        <v>21.852996031746</v>
      </c>
      <c r="BR122" s="24" t="n">
        <v>21.8174305555556</v>
      </c>
      <c r="BS122" s="3" t="n">
        <v>40.7</v>
      </c>
      <c r="BT122" s="18" t="n">
        <v>22.2</v>
      </c>
      <c r="BU122" s="6" t="n">
        <v>12.7</v>
      </c>
      <c r="BV122" s="20" t="n">
        <v>26.7</v>
      </c>
      <c r="BX122" s="1" t="n">
        <v>1972</v>
      </c>
      <c r="BY122" s="11" t="n">
        <v>26.8536265432099</v>
      </c>
      <c r="BZ122" s="15" t="n">
        <v>25.856712962963</v>
      </c>
      <c r="CA122" s="16" t="n">
        <v>25.7989660493827</v>
      </c>
      <c r="CB122" s="11" t="n">
        <v>25.8451176697531</v>
      </c>
      <c r="CC122" s="17" t="n">
        <v>25.7446688411897</v>
      </c>
      <c r="CD122" s="3" t="n">
        <v>42.5</v>
      </c>
      <c r="CE122" s="18" t="n">
        <v>26.85</v>
      </c>
      <c r="CF122" s="6" t="n">
        <v>14</v>
      </c>
      <c r="CG122" s="20" t="n">
        <v>28.25</v>
      </c>
      <c r="CH122" s="6"/>
      <c r="CI122" s="2"/>
      <c r="CJ122" s="1" t="n">
        <v>1972</v>
      </c>
      <c r="CK122" s="11" t="n">
        <v>17.1529761904762</v>
      </c>
      <c r="CL122" s="15" t="n">
        <v>16.3534523809524</v>
      </c>
      <c r="CM122" s="16" t="n">
        <v>16.1710119047619</v>
      </c>
      <c r="CN122" s="11" t="n">
        <v>16.1383630952381</v>
      </c>
      <c r="CO122" s="17" t="n">
        <v>16.0141984126984</v>
      </c>
      <c r="CP122" s="16" t="n">
        <v>25.8</v>
      </c>
      <c r="CQ122" s="18" t="n">
        <v>17.25</v>
      </c>
      <c r="CR122" s="25" t="n">
        <v>10.6</v>
      </c>
      <c r="CS122" s="20" t="n">
        <v>18.2</v>
      </c>
      <c r="CT122" s="15"/>
      <c r="CU122" s="15"/>
      <c r="CV122" s="1" t="n">
        <v>1972</v>
      </c>
      <c r="CW122" s="11" t="n">
        <v>30.8541666666667</v>
      </c>
      <c r="CX122" s="15" t="n">
        <v>30.6068055555556</v>
      </c>
      <c r="CY122" s="16" t="n">
        <v>30.4444097222222</v>
      </c>
      <c r="CZ122" s="11" t="n">
        <v>30.4556423611111</v>
      </c>
      <c r="DA122" s="17" t="n">
        <v>30.3942326388889</v>
      </c>
      <c r="DB122" s="16" t="n">
        <v>40.4</v>
      </c>
      <c r="DC122" s="18" t="n">
        <v>31.95</v>
      </c>
      <c r="DD122" s="11" t="n">
        <v>20.1</v>
      </c>
      <c r="DE122" s="20" t="n">
        <v>30.25</v>
      </c>
    </row>
    <row r="123" customFormat="false" ht="12.8" hidden="false" customHeight="false" outlineLevel="0" collapsed="false">
      <c r="A123" s="22"/>
      <c r="B123" s="11" t="n">
        <f aca="false">IF(Y$4=0,AD123*0.104/0.991+AQ123*0.03/0.991+BC123*0.225/0.991+BN123*0.128/0.991+BY123*0.329/0.991+CW123*0.175/0.991,AD123*0.104+AQ123*0.03+BC123*0.225+BN123*0.128+BY123*0.329+CK123*0.009+CW123*0.175)</f>
        <v>26.4504599145068</v>
      </c>
      <c r="C123" s="15" t="n">
        <f aca="false">AVERAGE(B119:B123)</f>
        <v>26.3813806979672</v>
      </c>
      <c r="D123" s="16" t="n">
        <f aca="false">AVERAGE(B114:B123)</f>
        <v>26.2246114571788</v>
      </c>
      <c r="E123" s="11" t="n">
        <f aca="false">AVERAGE(B104:B123)</f>
        <v>26.1945504400407</v>
      </c>
      <c r="F123" s="17" t="n">
        <f aca="false">AVERAGE(B74:B123)</f>
        <v>26.1872899495225</v>
      </c>
      <c r="G123" s="16" t="n">
        <f aca="false">IF(Y$4=0,MAX(AI123,AV123,BH123,BS123,CD123,DB123),MAX(AI123,AV123,BH123,BS123,CD123,CP123,DB123))</f>
        <v>41.9</v>
      </c>
      <c r="H123" s="18" t="n">
        <f aca="false">IF(Y$4=0,MEDIAN(AJ123,AW123,BI123,BT123,CE123,DC123),MEDIAN(AJ123,AW123,BI123,BT123,CE123,CQ123,DC123))</f>
        <v>23.1</v>
      </c>
      <c r="I123" s="19" t="n">
        <f aca="false">IF(Y$4=0,SUM(AJ123*0.104+AW123*0.03+BI123*0.225+BT123*0.329+CE123*0.009+DC123*0.175),SUM(AJ123*0.104+AW123*0.03+BI123*0.225+BT123*0.329+DC123*0.175))</f>
        <v>22.48985</v>
      </c>
      <c r="J123" s="11" t="n">
        <f aca="false">IF(Y$4=0,MAX(AK123,AX123,BJ123,BU123,CF123,DD123),MAX(AK123,AX123,BJ123,BU123,CF123,CR123,DD123))</f>
        <v>19.1</v>
      </c>
      <c r="K123" s="20" t="n">
        <f aca="false">(G123+J123)/2</f>
        <v>30.5</v>
      </c>
      <c r="AC123" s="1" t="n">
        <v>1973</v>
      </c>
      <c r="AD123" s="11" t="n">
        <v>22.9872324434824</v>
      </c>
      <c r="AE123" s="15" t="n">
        <v>22.5558803310887</v>
      </c>
      <c r="AF123" s="16" t="n">
        <v>22.6439240230791</v>
      </c>
      <c r="AG123" s="11" t="n">
        <v>22.5797879613671</v>
      </c>
      <c r="AH123" s="17" t="n">
        <v>22.8312282557349</v>
      </c>
      <c r="AI123" s="16" t="n">
        <v>38.7</v>
      </c>
      <c r="AJ123" s="18" t="n">
        <v>23.1</v>
      </c>
      <c r="AK123" s="6" t="n">
        <v>1.3</v>
      </c>
      <c r="AL123" s="6" t="n">
        <v>1.3</v>
      </c>
      <c r="AM123" s="20" t="n">
        <v>20</v>
      </c>
      <c r="AN123" s="15"/>
      <c r="AO123" s="15"/>
      <c r="AP123" s="1" t="n">
        <v>1973</v>
      </c>
      <c r="AQ123" s="11" t="n">
        <v>20.0169871794872</v>
      </c>
      <c r="AR123" s="15" t="n">
        <v>19.9592628205128</v>
      </c>
      <c r="AS123" s="16" t="n">
        <v>19.9718269230769</v>
      </c>
      <c r="AT123" s="11" t="n">
        <v>19.9688020833333</v>
      </c>
      <c r="AU123" s="17" t="n">
        <v>19.9373676427739</v>
      </c>
      <c r="AV123" s="3" t="n">
        <v>33.4</v>
      </c>
      <c r="AW123" s="21" t="n">
        <v>19.8</v>
      </c>
      <c r="AX123" s="6" t="n">
        <v>10.3</v>
      </c>
      <c r="AY123" s="6" t="n">
        <v>10.3</v>
      </c>
      <c r="AZ123" s="20" t="n">
        <v>21.85</v>
      </c>
      <c r="BA123" s="2"/>
      <c r="BB123" s="1" t="n">
        <v>1973</v>
      </c>
      <c r="BC123" s="11" t="n">
        <v>29.2226190476191</v>
      </c>
      <c r="BD123" s="15" t="n">
        <v>28.9764790764791</v>
      </c>
      <c r="BE123" s="16" t="n">
        <v>28.8790331890332</v>
      </c>
      <c r="BF123" s="11" t="n">
        <v>28.7259131493507</v>
      </c>
      <c r="BG123" s="24" t="n">
        <v>28.8232938311688</v>
      </c>
      <c r="BH123" s="3" t="n">
        <v>41</v>
      </c>
      <c r="BI123" s="18" t="n">
        <v>29.6</v>
      </c>
      <c r="BJ123" s="6" t="n">
        <v>19</v>
      </c>
      <c r="BL123" s="20" t="n">
        <v>30</v>
      </c>
      <c r="BM123" s="1" t="n">
        <v>1973</v>
      </c>
      <c r="BN123" s="11" t="n">
        <v>22.4488095238095</v>
      </c>
      <c r="BO123" s="15" t="n">
        <v>21.9867857142857</v>
      </c>
      <c r="BP123" s="16" t="n">
        <v>21.9360218253968</v>
      </c>
      <c r="BQ123" s="11" t="n">
        <v>21.8742757936508</v>
      </c>
      <c r="BR123" s="24" t="n">
        <v>21.8255972222222</v>
      </c>
      <c r="BS123" s="3" t="n">
        <v>41.9</v>
      </c>
      <c r="BT123" s="18" t="n">
        <v>21.8</v>
      </c>
      <c r="BU123" s="6" t="n">
        <v>12.5</v>
      </c>
      <c r="BV123" s="20" t="n">
        <v>27.2</v>
      </c>
      <c r="BX123" s="1" t="n">
        <v>1973</v>
      </c>
      <c r="BY123" s="11" t="n">
        <v>25.671875</v>
      </c>
      <c r="BZ123" s="15" t="n">
        <v>26.0205941358025</v>
      </c>
      <c r="CA123" s="16" t="n">
        <v>25.7866165123457</v>
      </c>
      <c r="CB123" s="11" t="n">
        <v>25.8437345679012</v>
      </c>
      <c r="CC123" s="17" t="n">
        <v>25.7480482603816</v>
      </c>
      <c r="CD123" s="3" t="n">
        <v>41.6</v>
      </c>
      <c r="CE123" s="18" t="n">
        <v>25.375</v>
      </c>
      <c r="CF123" s="6" t="n">
        <v>12.9</v>
      </c>
      <c r="CG123" s="20" t="n">
        <v>27.25</v>
      </c>
      <c r="CH123" s="6"/>
      <c r="CI123" s="2"/>
      <c r="CJ123" s="1" t="n">
        <v>1973</v>
      </c>
      <c r="CK123" s="11" t="n">
        <v>16.7773809523809</v>
      </c>
      <c r="CL123" s="15" t="n">
        <v>16.5296428571429</v>
      </c>
      <c r="CM123" s="16" t="n">
        <v>16.2382738095238</v>
      </c>
      <c r="CN123" s="11" t="n">
        <v>16.186875</v>
      </c>
      <c r="CO123" s="17" t="n">
        <v>16.0290317460317</v>
      </c>
      <c r="CP123" s="16" t="n">
        <v>24.6</v>
      </c>
      <c r="CQ123" s="18" t="n">
        <v>16.8</v>
      </c>
      <c r="CR123" s="25" t="n">
        <v>10.2</v>
      </c>
      <c r="CS123" s="20" t="n">
        <v>17.4</v>
      </c>
      <c r="CT123" s="15"/>
      <c r="CU123" s="15"/>
      <c r="CV123" s="1" t="n">
        <v>1973</v>
      </c>
      <c r="CW123" s="11" t="n">
        <v>30.9354166666667</v>
      </c>
      <c r="CX123" s="15" t="n">
        <v>30.8184722222222</v>
      </c>
      <c r="CY123" s="16" t="n">
        <v>30.4854513888889</v>
      </c>
      <c r="CZ123" s="11" t="n">
        <v>30.4896006944444</v>
      </c>
      <c r="DA123" s="17" t="n">
        <v>30.4024826388889</v>
      </c>
      <c r="DB123" s="16" t="n">
        <v>40.4</v>
      </c>
      <c r="DC123" s="18" t="n">
        <v>32.35</v>
      </c>
      <c r="DD123" s="11" t="n">
        <v>19.1</v>
      </c>
      <c r="DE123" s="20" t="n">
        <v>29.75</v>
      </c>
    </row>
    <row r="124" customFormat="false" ht="12.8" hidden="false" customHeight="false" outlineLevel="0" collapsed="false">
      <c r="A124" s="22"/>
      <c r="B124" s="11" t="n">
        <f aca="false">IF(Y$4=0,AD124*0.104/0.991+AQ124*0.03/0.991+BC124*0.225/0.991+BN124*0.128/0.991+BY124*0.329/0.991+CW124*0.175/0.991,AD124*0.104+AQ124*0.03+BC124*0.225+BN124*0.128+BY124*0.329+CK124*0.009+CW124*0.175)</f>
        <v>25.6574102406467</v>
      </c>
      <c r="C124" s="15" t="n">
        <f aca="false">AVERAGE(B120:B124)</f>
        <v>26.2248782813175</v>
      </c>
      <c r="D124" s="16" t="n">
        <f aca="false">AVERAGE(B115:B124)</f>
        <v>26.1917952428025</v>
      </c>
      <c r="E124" s="11" t="n">
        <f aca="false">AVERAGE(B105:B124)</f>
        <v>26.1722949271103</v>
      </c>
      <c r="F124" s="17" t="n">
        <f aca="false">AVERAGE(B75:B124)</f>
        <v>26.1810640864935</v>
      </c>
      <c r="G124" s="16" t="n">
        <f aca="false">IF(Y$4=0,MAX(AI124,AV124,BH124,BS124,CD124,DB124),MAX(AI124,AV124,BH124,BS124,CD124,CP124,DB124))</f>
        <v>40.5</v>
      </c>
      <c r="H124" s="18" t="n">
        <f aca="false">IF(Y$4=0,MEDIAN(AJ124,AW124,BI124,BT124,CE124,DC124),MEDIAN(AJ124,AW124,BI124,BT124,CE124,CQ124,DC124))</f>
        <v>21.3</v>
      </c>
      <c r="I124" s="19" t="n">
        <f aca="false">IF(Y$4=0,SUM(AJ124*0.104+AW124*0.03+BI124*0.225+BT124*0.329+CE124*0.009+DC124*0.175),SUM(AJ124*0.104+AW124*0.03+BI124*0.225+BT124*0.329+DC124*0.175))</f>
        <v>21.3959</v>
      </c>
      <c r="J124" s="11" t="n">
        <f aca="false">IF(Y$4=0,MAX(AK124,AX124,BJ124,BU124,CF124,DD124),MAX(AK124,AX124,BJ124,BU124,CF124,CR124,DD124))</f>
        <v>19.3</v>
      </c>
      <c r="K124" s="20" t="n">
        <f aca="false">(G124+J124)/2</f>
        <v>29.9</v>
      </c>
      <c r="AC124" s="1" t="n">
        <v>1974</v>
      </c>
      <c r="AD124" s="11" t="n">
        <v>21.9057264109347</v>
      </c>
      <c r="AE124" s="15" t="n">
        <v>22.4510314955107</v>
      </c>
      <c r="AF124" s="16" t="n">
        <v>22.5905891587836</v>
      </c>
      <c r="AG124" s="11" t="n">
        <v>22.5333814357939</v>
      </c>
      <c r="AH124" s="17" t="n">
        <v>22.8227045564404</v>
      </c>
      <c r="AI124" s="16" t="n">
        <v>36.3</v>
      </c>
      <c r="AJ124" s="18" t="n">
        <v>21.3</v>
      </c>
      <c r="AK124" s="6" t="n">
        <v>1.2</v>
      </c>
      <c r="AL124" s="6" t="n">
        <v>1.2</v>
      </c>
      <c r="AM124" s="20" t="n">
        <v>18.75</v>
      </c>
      <c r="AN124" s="15"/>
      <c r="AO124" s="15"/>
      <c r="AP124" s="1" t="n">
        <v>1974</v>
      </c>
      <c r="AQ124" s="11" t="n">
        <v>19.6554778554779</v>
      </c>
      <c r="AR124" s="15" t="n">
        <v>19.9326981351981</v>
      </c>
      <c r="AS124" s="16" t="n">
        <v>19.9925029137529</v>
      </c>
      <c r="AT124" s="11" t="n">
        <v>19.9496128350816</v>
      </c>
      <c r="AU124" s="17" t="n">
        <v>19.9514932255245</v>
      </c>
      <c r="AV124" s="3" t="n">
        <v>30.8</v>
      </c>
      <c r="AW124" s="21" t="n">
        <v>18.45</v>
      </c>
      <c r="AX124" s="6" t="n">
        <v>9.7</v>
      </c>
      <c r="AY124" s="6" t="n">
        <v>9.9</v>
      </c>
      <c r="AZ124" s="20" t="n">
        <v>20.25</v>
      </c>
      <c r="BA124" s="2"/>
      <c r="BB124" s="1" t="n">
        <v>1974</v>
      </c>
      <c r="BC124" s="11" t="n">
        <v>28.2345238095238</v>
      </c>
      <c r="BD124" s="15" t="n">
        <v>28.7871825396825</v>
      </c>
      <c r="BE124" s="16" t="n">
        <v>28.7992514430014</v>
      </c>
      <c r="BF124" s="11" t="n">
        <v>28.7247524350649</v>
      </c>
      <c r="BG124" s="24" t="n">
        <v>28.8150993867244</v>
      </c>
      <c r="BH124" s="3" t="n">
        <v>39.4</v>
      </c>
      <c r="BI124" s="18" t="n">
        <v>28.9</v>
      </c>
      <c r="BJ124" s="6" t="n">
        <v>18.7</v>
      </c>
      <c r="BL124" s="20" t="n">
        <v>29.05</v>
      </c>
      <c r="BM124" s="1" t="n">
        <v>1974</v>
      </c>
      <c r="BN124" s="11" t="n">
        <v>21.6928571428571</v>
      </c>
      <c r="BO124" s="15" t="n">
        <v>21.9877380952381</v>
      </c>
      <c r="BP124" s="16" t="n">
        <v>21.9848313492064</v>
      </c>
      <c r="BQ124" s="11" t="n">
        <v>21.8773412698413</v>
      </c>
      <c r="BR124" s="24" t="n">
        <v>21.8374424603175</v>
      </c>
      <c r="BS124" s="3" t="n">
        <v>36.2</v>
      </c>
      <c r="BT124" s="18" t="n">
        <v>20.55</v>
      </c>
      <c r="BU124" s="6" t="n">
        <v>13.1</v>
      </c>
      <c r="BV124" s="20" t="n">
        <v>24.65</v>
      </c>
      <c r="BX124" s="1" t="n">
        <v>1974</v>
      </c>
      <c r="BY124" s="11" t="n">
        <v>25.5592978395062</v>
      </c>
      <c r="BZ124" s="15" t="n">
        <v>25.879012345679</v>
      </c>
      <c r="CA124" s="16" t="n">
        <v>25.8009259259259</v>
      </c>
      <c r="CB124" s="11" t="n">
        <v>25.821930941358</v>
      </c>
      <c r="CC124" s="17" t="n">
        <v>25.7458615319865</v>
      </c>
      <c r="CD124" s="3" t="n">
        <v>40.5</v>
      </c>
      <c r="CE124" s="18" t="n">
        <v>25.5</v>
      </c>
      <c r="CF124" s="6" t="n">
        <v>13.8</v>
      </c>
      <c r="CG124" s="20" t="n">
        <v>27.15</v>
      </c>
      <c r="CH124" s="6"/>
      <c r="CI124" s="2"/>
      <c r="CJ124" s="1" t="n">
        <v>1974</v>
      </c>
      <c r="CK124" s="11" t="n">
        <v>16.8511904761905</v>
      </c>
      <c r="CL124" s="15" t="n">
        <v>16.6896428571429</v>
      </c>
      <c r="CM124" s="16" t="n">
        <v>16.3830357142857</v>
      </c>
      <c r="CN124" s="11" t="n">
        <v>16.233005952381</v>
      </c>
      <c r="CO124" s="17" t="n">
        <v>16.0535079365079</v>
      </c>
      <c r="CP124" s="16" t="n">
        <v>24.5</v>
      </c>
      <c r="CQ124" s="18" t="n">
        <v>16.35</v>
      </c>
      <c r="CR124" s="25" t="n">
        <v>10.7</v>
      </c>
      <c r="CS124" s="20" t="n">
        <v>17.6</v>
      </c>
      <c r="CT124" s="15"/>
      <c r="CU124" s="15"/>
      <c r="CV124" s="1" t="n">
        <v>1974</v>
      </c>
      <c r="CW124" s="11" t="n">
        <v>29.1395833333333</v>
      </c>
      <c r="CX124" s="15" t="n">
        <v>30.4916666666667</v>
      </c>
      <c r="CY124" s="16" t="n">
        <v>30.3586111111111</v>
      </c>
      <c r="CZ124" s="11" t="n">
        <v>30.4311631944444</v>
      </c>
      <c r="DA124" s="17" t="n">
        <v>30.3742743055556</v>
      </c>
      <c r="DB124" s="16" t="n">
        <v>37</v>
      </c>
      <c r="DC124" s="18" t="n">
        <v>30.65</v>
      </c>
      <c r="DD124" s="11" t="n">
        <v>19.3</v>
      </c>
      <c r="DE124" s="20" t="n">
        <v>28.15</v>
      </c>
    </row>
    <row r="125" customFormat="false" ht="12.8" hidden="false" customHeight="false" outlineLevel="0" collapsed="false">
      <c r="A125" s="22" t="n">
        <f aca="false">A120+5</f>
        <v>1975</v>
      </c>
      <c r="B125" s="11" t="n">
        <f aca="false">IF(Y$4=0,AD125*0.104/0.991+AQ125*0.03/0.991+BC125*0.225/0.991+BN125*0.128/0.991+BY125*0.329/0.991+CW125*0.175/0.991,AD125*0.104+AQ125*0.03+BC125*0.225+BN125*0.128+BY125*0.329+CK125*0.009+CW125*0.175)</f>
        <v>26.2070354722053</v>
      </c>
      <c r="C125" s="15" t="n">
        <f aca="false">AVERAGE(B121:B125)</f>
        <v>26.2108749689123</v>
      </c>
      <c r="D125" s="16" t="n">
        <f aca="false">AVERAGE(B116:B125)</f>
        <v>26.1657303481986</v>
      </c>
      <c r="E125" s="11" t="n">
        <f aca="false">AVERAGE(B106:B125)</f>
        <v>26.1949004735719</v>
      </c>
      <c r="F125" s="17" t="n">
        <f aca="false">AVERAGE(B76:B125)</f>
        <v>26.1859234063534</v>
      </c>
      <c r="G125" s="16" t="n">
        <f aca="false">IF(Y$4=0,MAX(AI125,AV125,BH125,BS125,CD125,DB125),MAX(AI125,AV125,BH125,BS125,CD125,CP125,DB125))</f>
        <v>41.8</v>
      </c>
      <c r="H125" s="18" t="n">
        <f aca="false">IF(Y$4=0,MEDIAN(AJ125,AW125,BI125,BT125,CE125,DC125),MEDIAN(AJ125,AW125,BI125,BT125,CE125,CQ125,DC125))</f>
        <v>22.5</v>
      </c>
      <c r="I125" s="19" t="n">
        <f aca="false">IF(Y$4=0,SUM(AJ125*0.104+AW125*0.03+BI125*0.225+BT125*0.329+CE125*0.009+DC125*0.175),SUM(AJ125*0.104+AW125*0.03+BI125*0.225+BT125*0.329+DC125*0.175))</f>
        <v>22.0362</v>
      </c>
      <c r="J125" s="11" t="n">
        <f aca="false">IF(Y$4=0,MAX(AK125,AX125,BJ125,BU125,CF125,DD125),MAX(AK125,AX125,BJ125,BU125,CF125,CR125,DD125))</f>
        <v>20.2</v>
      </c>
      <c r="K125" s="20" t="n">
        <f aca="false">(G125+J125)/2</f>
        <v>31</v>
      </c>
      <c r="AC125" s="1" t="n">
        <v>1975</v>
      </c>
      <c r="AD125" s="11" t="n">
        <v>22.8301421957672</v>
      </c>
      <c r="AE125" s="15" t="n">
        <v>22.5768457391374</v>
      </c>
      <c r="AF125" s="16" t="n">
        <v>22.5356999392069</v>
      </c>
      <c r="AG125" s="11" t="n">
        <v>22.5565516297974</v>
      </c>
      <c r="AH125" s="17" t="n">
        <v>22.8267193822781</v>
      </c>
      <c r="AI125" s="16" t="n">
        <v>36.2</v>
      </c>
      <c r="AJ125" s="18" t="n">
        <v>22.5</v>
      </c>
      <c r="AK125" s="6" t="n">
        <v>1.7</v>
      </c>
      <c r="AL125" s="6" t="n">
        <v>1.7</v>
      </c>
      <c r="AM125" s="20" t="n">
        <v>18.95</v>
      </c>
      <c r="AN125" s="15"/>
      <c r="AO125" s="15"/>
      <c r="AP125" s="1" t="n">
        <v>1975</v>
      </c>
      <c r="AQ125" s="11" t="n">
        <v>20.2141025641026</v>
      </c>
      <c r="AR125" s="15" t="n">
        <v>20.0905186480187</v>
      </c>
      <c r="AS125" s="16" t="n">
        <v>19.988817016317</v>
      </c>
      <c r="AT125" s="11" t="n">
        <v>19.9791961684149</v>
      </c>
      <c r="AU125" s="17" t="n">
        <v>19.9581054050117</v>
      </c>
      <c r="AV125" s="3" t="n">
        <v>32.6</v>
      </c>
      <c r="AW125" s="21" t="n">
        <v>19.2</v>
      </c>
      <c r="AX125" s="6" t="n">
        <v>10.6</v>
      </c>
      <c r="AY125" s="6" t="n">
        <v>10.6</v>
      </c>
      <c r="AZ125" s="20" t="n">
        <v>21.6</v>
      </c>
      <c r="BA125" s="2"/>
      <c r="BB125" s="1" t="n">
        <v>1975</v>
      </c>
      <c r="BC125" s="11" t="n">
        <v>28.6893849206349</v>
      </c>
      <c r="BD125" s="15" t="n">
        <v>28.7204365079365</v>
      </c>
      <c r="BE125" s="16" t="n">
        <v>28.7751145382395</v>
      </c>
      <c r="BF125" s="11" t="n">
        <v>28.7340232683983</v>
      </c>
      <c r="BG125" s="24" t="n">
        <v>28.8150061327561</v>
      </c>
      <c r="BH125" s="3" t="n">
        <v>38.6</v>
      </c>
      <c r="BI125" s="18" t="n">
        <v>29.1</v>
      </c>
      <c r="BJ125" s="6" t="n">
        <v>19</v>
      </c>
      <c r="BL125" s="20" t="n">
        <v>28.8</v>
      </c>
      <c r="BM125" s="1" t="n">
        <v>1975</v>
      </c>
      <c r="BN125" s="11" t="n">
        <v>22.2946428571429</v>
      </c>
      <c r="BO125" s="15" t="n">
        <v>22.1872619047619</v>
      </c>
      <c r="BP125" s="16" t="n">
        <v>21.9723313492064</v>
      </c>
      <c r="BQ125" s="11" t="n">
        <v>21.9283531746032</v>
      </c>
      <c r="BR125" s="24" t="n">
        <v>21.8464067460318</v>
      </c>
      <c r="BS125" s="3" t="n">
        <v>36.6</v>
      </c>
      <c r="BT125" s="18" t="n">
        <v>21.3</v>
      </c>
      <c r="BU125" s="6" t="n">
        <v>13.5</v>
      </c>
      <c r="BV125" s="20" t="n">
        <v>25.05</v>
      </c>
      <c r="BX125" s="1" t="n">
        <v>1975</v>
      </c>
      <c r="BY125" s="11" t="n">
        <v>25.7810570987654</v>
      </c>
      <c r="BZ125" s="15" t="n">
        <v>25.8181095679012</v>
      </c>
      <c r="CA125" s="16" t="n">
        <v>25.7854783950617</v>
      </c>
      <c r="CB125" s="11" t="n">
        <v>25.8563888888889</v>
      </c>
      <c r="CC125" s="17" t="n">
        <v>25.7558345258137</v>
      </c>
      <c r="CD125" s="3" t="n">
        <v>41.8</v>
      </c>
      <c r="CE125" s="18" t="n">
        <v>25</v>
      </c>
      <c r="CF125" s="6" t="n">
        <v>13.6</v>
      </c>
      <c r="CG125" s="20" t="n">
        <v>27.7</v>
      </c>
      <c r="CH125" s="6"/>
      <c r="CI125" s="2"/>
      <c r="CJ125" s="1" t="n">
        <v>1975</v>
      </c>
      <c r="CK125" s="11" t="n">
        <v>16.477380952381</v>
      </c>
      <c r="CL125" s="15" t="n">
        <v>16.7875</v>
      </c>
      <c r="CM125" s="16" t="n">
        <v>16.4435119047619</v>
      </c>
      <c r="CN125" s="11" t="n">
        <v>16.262748015873</v>
      </c>
      <c r="CO125" s="17" t="n">
        <v>16.065246031746</v>
      </c>
      <c r="CP125" s="16" t="n">
        <v>24</v>
      </c>
      <c r="CQ125" s="18" t="n">
        <v>16</v>
      </c>
      <c r="CR125" s="25" t="n">
        <v>10.9</v>
      </c>
      <c r="CS125" s="20" t="n">
        <v>17.45</v>
      </c>
      <c r="CT125" s="15"/>
      <c r="CU125" s="15"/>
      <c r="CV125" s="1" t="n">
        <v>1975</v>
      </c>
      <c r="CW125" s="11" t="n">
        <v>30.2125</v>
      </c>
      <c r="CX125" s="15" t="n">
        <v>30.3591666666667</v>
      </c>
      <c r="CY125" s="16" t="n">
        <v>30.3090277777778</v>
      </c>
      <c r="CZ125" s="11" t="n">
        <v>30.4259548611111</v>
      </c>
      <c r="DA125" s="17" t="n">
        <v>30.3727326388889</v>
      </c>
      <c r="DB125" s="16" t="n">
        <v>38.1</v>
      </c>
      <c r="DC125" s="18" t="n">
        <v>31.8</v>
      </c>
      <c r="DD125" s="11" t="n">
        <v>20.2</v>
      </c>
      <c r="DE125" s="20" t="n">
        <v>29.15</v>
      </c>
    </row>
    <row r="126" customFormat="false" ht="12.8" hidden="false" customHeight="false" outlineLevel="0" collapsed="false">
      <c r="A126" s="22"/>
      <c r="B126" s="11" t="n">
        <f aca="false">IF(Y$4=0,AD126*0.104/0.991+AQ126*0.03/0.991+BC126*0.225/0.991+BN126*0.128/0.991+BY126*0.329/0.991+CW126*0.175/0.991,AD126*0.104+AQ126*0.03+BC126*0.225+BN126*0.128+BY126*0.329+CK126*0.009+CW126*0.175)</f>
        <v>26.0404357963217</v>
      </c>
      <c r="C126" s="15" t="n">
        <f aca="false">AVERAGE(B122:B126)</f>
        <v>26.2247219463831</v>
      </c>
      <c r="D126" s="16" t="n">
        <f aca="false">AVERAGE(B117:B126)</f>
        <v>26.1890327552598</v>
      </c>
      <c r="E126" s="11" t="n">
        <f aca="false">AVERAGE(B107:B126)</f>
        <v>26.2202687922681</v>
      </c>
      <c r="F126" s="17" t="n">
        <f aca="false">AVERAGE(B77:B126)</f>
        <v>26.1766124798297</v>
      </c>
      <c r="G126" s="16" t="n">
        <f aca="false">IF(Y$4=0,MAX(AI126,AV126,BH126,BS126,CD126,DB126),MAX(AI126,AV126,BH126,BS126,CD126,CP126,DB126))</f>
        <v>42.9</v>
      </c>
      <c r="H126" s="18" t="n">
        <f aca="false">IF(Y$4=0,MEDIAN(AJ126,AW126,BI126,BT126,CE126,DC126),MEDIAN(AJ126,AW126,BI126,BT126,CE126,CQ126,DC126))</f>
        <v>21.6</v>
      </c>
      <c r="I126" s="19" t="n">
        <f aca="false">IF(Y$4=0,SUM(AJ126*0.104+AW126*0.03+BI126*0.225+BT126*0.329+CE126*0.009+DC126*0.175),SUM(AJ126*0.104+AW126*0.03+BI126*0.225+BT126*0.329+DC126*0.175))</f>
        <v>21.65875</v>
      </c>
      <c r="J126" s="11" t="n">
        <f aca="false">IF(Y$4=0,MAX(AK126,AX126,BJ126,BU126,CF126,DD126),MAX(AK126,AX126,BJ126,BU126,CF126,CR126,DD126))</f>
        <v>19.5</v>
      </c>
      <c r="K126" s="20" t="n">
        <f aca="false">(G126+J126)/2</f>
        <v>31.2</v>
      </c>
      <c r="AC126" s="1" t="n">
        <v>1976</v>
      </c>
      <c r="AD126" s="11" t="n">
        <v>22.1182208994709</v>
      </c>
      <c r="AE126" s="15" t="n">
        <v>22.566022326439</v>
      </c>
      <c r="AF126" s="16" t="n">
        <v>22.5246597422639</v>
      </c>
      <c r="AG126" s="11" t="n">
        <v>22.588838887293</v>
      </c>
      <c r="AH126" s="17" t="n">
        <v>22.8030930595268</v>
      </c>
      <c r="AI126" s="16" t="n">
        <v>36</v>
      </c>
      <c r="AJ126" s="18" t="n">
        <v>21.6</v>
      </c>
      <c r="AK126" s="6" t="n">
        <v>2.4</v>
      </c>
      <c r="AL126" s="6" t="n">
        <v>2.4</v>
      </c>
      <c r="AM126" s="20" t="n">
        <v>19.2</v>
      </c>
      <c r="AN126" s="15"/>
      <c r="AO126" s="15"/>
      <c r="AP126" s="1" t="n">
        <v>1976</v>
      </c>
      <c r="AQ126" s="11" t="n">
        <v>19.9538461538462</v>
      </c>
      <c r="AR126" s="15" t="n">
        <v>20.1057750582751</v>
      </c>
      <c r="AS126" s="16" t="n">
        <v>20.0255638111888</v>
      </c>
      <c r="AT126" s="11" t="n">
        <v>20.0188676427739</v>
      </c>
      <c r="AU126" s="17" t="n">
        <v>19.951220789627</v>
      </c>
      <c r="AV126" s="3" t="n">
        <v>32.4</v>
      </c>
      <c r="AW126" s="21" t="n">
        <v>18.8</v>
      </c>
      <c r="AX126" s="6" t="n">
        <v>10</v>
      </c>
      <c r="AY126" s="6" t="n">
        <v>10</v>
      </c>
      <c r="AZ126" s="20" t="n">
        <v>21.2</v>
      </c>
      <c r="BA126" s="2"/>
      <c r="BB126" s="1" t="n">
        <v>1976</v>
      </c>
      <c r="BC126" s="11" t="n">
        <v>28.4280009920635</v>
      </c>
      <c r="BD126" s="15" t="n">
        <v>28.6676636904762</v>
      </c>
      <c r="BE126" s="16" t="n">
        <v>28.7587082882395</v>
      </c>
      <c r="BF126" s="11" t="n">
        <v>28.7615294687951</v>
      </c>
      <c r="BG126" s="24" t="n">
        <v>28.7848340097403</v>
      </c>
      <c r="BH126" s="3" t="n">
        <v>41.3</v>
      </c>
      <c r="BI126" s="18" t="n">
        <v>28.85</v>
      </c>
      <c r="BJ126" s="6" t="n">
        <v>18.9</v>
      </c>
      <c r="BL126" s="20" t="n">
        <v>30.1</v>
      </c>
      <c r="BM126" s="1" t="n">
        <v>1976</v>
      </c>
      <c r="BN126" s="11" t="n">
        <v>21.7922619047619</v>
      </c>
      <c r="BO126" s="15" t="n">
        <v>22.1710714285714</v>
      </c>
      <c r="BP126" s="16" t="n">
        <v>21.9931646825397</v>
      </c>
      <c r="BQ126" s="11" t="n">
        <v>21.963308531746</v>
      </c>
      <c r="BR126" s="24" t="n">
        <v>21.8402043650794</v>
      </c>
      <c r="BS126" s="3" t="n">
        <v>37.2</v>
      </c>
      <c r="BT126" s="18" t="n">
        <v>21.15</v>
      </c>
      <c r="BU126" s="6" t="n">
        <v>13.2</v>
      </c>
      <c r="BV126" s="20" t="n">
        <v>25.2</v>
      </c>
      <c r="BX126" s="1" t="n">
        <v>1976</v>
      </c>
      <c r="BY126" s="11" t="n">
        <v>26.2255787037037</v>
      </c>
      <c r="BZ126" s="15" t="n">
        <v>26.018287037037</v>
      </c>
      <c r="CA126" s="16" t="n">
        <v>25.8587654320988</v>
      </c>
      <c r="CB126" s="11" t="n">
        <v>25.889369212963</v>
      </c>
      <c r="CC126" s="17" t="n">
        <v>25.7729109147026</v>
      </c>
      <c r="CD126" s="3" t="n">
        <v>42.9</v>
      </c>
      <c r="CE126" s="18" t="n">
        <v>25.9</v>
      </c>
      <c r="CF126" s="6" t="n">
        <v>15</v>
      </c>
      <c r="CG126" s="20" t="n">
        <v>28.95</v>
      </c>
      <c r="CH126" s="6"/>
      <c r="CI126" s="2"/>
      <c r="CJ126" s="1" t="n">
        <v>1976</v>
      </c>
      <c r="CK126" s="11" t="n">
        <v>16.3595238095238</v>
      </c>
      <c r="CL126" s="15" t="n">
        <v>16.7236904761905</v>
      </c>
      <c r="CM126" s="16" t="n">
        <v>16.4644642857143</v>
      </c>
      <c r="CN126" s="11" t="n">
        <v>16.2849503968254</v>
      </c>
      <c r="CO126" s="17" t="n">
        <v>16.0650793650794</v>
      </c>
      <c r="CP126" s="16" t="n">
        <v>24.2</v>
      </c>
      <c r="CQ126" s="18" t="n">
        <v>15.55</v>
      </c>
      <c r="CR126" s="25" t="n">
        <v>10.3</v>
      </c>
      <c r="CS126" s="20" t="n">
        <v>17.25</v>
      </c>
      <c r="CT126" s="15"/>
      <c r="CU126" s="15"/>
      <c r="CV126" s="1" t="n">
        <v>1976</v>
      </c>
      <c r="CW126" s="11" t="n">
        <v>29.6020833333333</v>
      </c>
      <c r="CX126" s="15" t="n">
        <v>30.14875</v>
      </c>
      <c r="CY126" s="16" t="n">
        <v>30.3094444444444</v>
      </c>
      <c r="CZ126" s="11" t="n">
        <v>30.4208506944444</v>
      </c>
      <c r="DA126" s="17" t="n">
        <v>30.3459826388889</v>
      </c>
      <c r="DB126" s="16" t="n">
        <v>39</v>
      </c>
      <c r="DC126" s="18" t="n">
        <v>30.85</v>
      </c>
      <c r="DD126" s="11" t="n">
        <v>19.5</v>
      </c>
      <c r="DE126" s="20" t="n">
        <v>29.25</v>
      </c>
    </row>
    <row r="127" customFormat="false" ht="12.8" hidden="false" customHeight="false" outlineLevel="0" collapsed="false">
      <c r="A127" s="22"/>
      <c r="B127" s="11" t="n">
        <f aca="false">IF(Y$4=0,AD127*0.104/0.991+AQ127*0.03/0.991+BC127*0.225/0.991+BN127*0.128/0.991+BY127*0.329/0.991+CW127*0.175/0.991,AD127*0.104+AQ127*0.03+BC127*0.225+BN127*0.128+BY127*0.329+CK127*0.009+CW127*0.175)</f>
        <v>26.5251660122863</v>
      </c>
      <c r="C127" s="15" t="n">
        <f aca="false">AVERAGE(B123:B127)</f>
        <v>26.1761014871934</v>
      </c>
      <c r="D127" s="16" t="n">
        <f aca="false">AVERAGE(B118:B127)</f>
        <v>26.207562800475</v>
      </c>
      <c r="E127" s="11" t="n">
        <f aca="false">AVERAGE(B108:B127)</f>
        <v>26.2173541064676</v>
      </c>
      <c r="F127" s="17" t="n">
        <f aca="false">AVERAGE(B78:B127)</f>
        <v>26.1826494922814</v>
      </c>
      <c r="G127" s="16" t="n">
        <f aca="false">IF(Y$4=0,MAX(AI127,AV127,BH127,BS127,CD127,DB127),MAX(AI127,AV127,BH127,BS127,CD127,CP127,DB127))</f>
        <v>42.5</v>
      </c>
      <c r="H127" s="18" t="n">
        <f aca="false">IF(Y$4=0,MEDIAN(AJ127,AW127,BI127,BT127,CE127,DC127),MEDIAN(AJ127,AW127,BI127,BT127,CE127,CQ127,DC127))</f>
        <v>23.6</v>
      </c>
      <c r="I127" s="19" t="n">
        <f aca="false">IF(Y$4=0,SUM(AJ127*0.104+AW127*0.03+BI127*0.225+BT127*0.329+CE127*0.009+DC127*0.175),SUM(AJ127*0.104+AW127*0.03+BI127*0.225+BT127*0.329+DC127*0.175))</f>
        <v>22.21315</v>
      </c>
      <c r="J127" s="11" t="n">
        <f aca="false">IF(Y$4=0,MAX(AK127,AX127,BJ127,BU127,CF127,DD127),MAX(AK127,AX127,BJ127,BU127,CF127,CR127,DD127))</f>
        <v>19.3</v>
      </c>
      <c r="K127" s="20" t="n">
        <f aca="false">(G127+J127)/2</f>
        <v>30.9</v>
      </c>
      <c r="AC127" s="1" t="n">
        <v>1977</v>
      </c>
      <c r="AD127" s="11" t="n">
        <v>23.2813822751323</v>
      </c>
      <c r="AE127" s="15" t="n">
        <v>22.6245408449575</v>
      </c>
      <c r="AF127" s="16" t="n">
        <v>22.5532008577842</v>
      </c>
      <c r="AG127" s="11" t="n">
        <v>22.5860942334129</v>
      </c>
      <c r="AH127" s="17" t="n">
        <v>22.8087438531776</v>
      </c>
      <c r="AI127" s="16" t="n">
        <v>36.9</v>
      </c>
      <c r="AJ127" s="18" t="n">
        <v>23.6</v>
      </c>
      <c r="AK127" s="6" t="n">
        <v>2.4</v>
      </c>
      <c r="AL127" s="6" t="n">
        <v>2.4</v>
      </c>
      <c r="AM127" s="20" t="n">
        <v>19.65</v>
      </c>
      <c r="AN127" s="15"/>
      <c r="AO127" s="15"/>
      <c r="AP127" s="1" t="n">
        <v>1977</v>
      </c>
      <c r="AQ127" s="11" t="n">
        <v>20.2951923076923</v>
      </c>
      <c r="AR127" s="15" t="n">
        <v>20.0271212121212</v>
      </c>
      <c r="AS127" s="16" t="n">
        <v>19.9954356060606</v>
      </c>
      <c r="AT127" s="11" t="n">
        <v>20.0224413607226</v>
      </c>
      <c r="AU127" s="17" t="n">
        <v>19.9512464306527</v>
      </c>
      <c r="AV127" s="3" t="n">
        <v>32.9</v>
      </c>
      <c r="AW127" s="21" t="n">
        <v>19.8</v>
      </c>
      <c r="AX127" s="6" t="n">
        <v>9.1</v>
      </c>
      <c r="AY127" s="6" t="n">
        <v>9.1</v>
      </c>
      <c r="AZ127" s="20" t="n">
        <v>21</v>
      </c>
      <c r="BA127" s="2"/>
      <c r="BB127" s="1" t="n">
        <v>1977</v>
      </c>
      <c r="BC127" s="11" t="n">
        <v>28.7688244047619</v>
      </c>
      <c r="BD127" s="15" t="n">
        <v>28.6686706349206</v>
      </c>
      <c r="BE127" s="16" t="n">
        <v>28.7686066017316</v>
      </c>
      <c r="BF127" s="11" t="n">
        <v>28.7464529220779</v>
      </c>
      <c r="BG127" s="24" t="n">
        <v>28.7840795454545</v>
      </c>
      <c r="BH127" s="3" t="n">
        <v>40.55</v>
      </c>
      <c r="BI127" s="18" t="n">
        <v>29.2</v>
      </c>
      <c r="BJ127" s="6" t="n">
        <v>18.3</v>
      </c>
      <c r="BL127" s="20" t="n">
        <v>29.425</v>
      </c>
      <c r="BM127" s="1" t="n">
        <v>1977</v>
      </c>
      <c r="BN127" s="11" t="n">
        <v>22.5446428571429</v>
      </c>
      <c r="BO127" s="15" t="n">
        <v>22.1546428571429</v>
      </c>
      <c r="BP127" s="16" t="n">
        <v>22.0005456349206</v>
      </c>
      <c r="BQ127" s="11" t="n">
        <v>21.973060515873</v>
      </c>
      <c r="BR127" s="24" t="n">
        <v>21.8497281746032</v>
      </c>
      <c r="BS127" s="3" t="n">
        <v>39.5</v>
      </c>
      <c r="BT127" s="18" t="n">
        <v>21.5</v>
      </c>
      <c r="BU127" s="6" t="n">
        <v>12.8</v>
      </c>
      <c r="BV127" s="20" t="n">
        <v>26.15</v>
      </c>
      <c r="BX127" s="1" t="n">
        <v>1977</v>
      </c>
      <c r="BY127" s="11" t="n">
        <v>26.4584490740741</v>
      </c>
      <c r="BZ127" s="15" t="n">
        <v>25.9392515432099</v>
      </c>
      <c r="CA127" s="16" t="n">
        <v>25.8979822530864</v>
      </c>
      <c r="CB127" s="11" t="n">
        <v>25.9025925925926</v>
      </c>
      <c r="CC127" s="17" t="n">
        <v>25.7927048961841</v>
      </c>
      <c r="CD127" s="3" t="n">
        <v>42.5</v>
      </c>
      <c r="CE127" s="18" t="n">
        <v>26.2</v>
      </c>
      <c r="CF127" s="6" t="n">
        <v>13.8</v>
      </c>
      <c r="CG127" s="20" t="n">
        <v>28.15</v>
      </c>
      <c r="CH127" s="6"/>
      <c r="CI127" s="2"/>
      <c r="CJ127" s="1" t="n">
        <v>1977</v>
      </c>
      <c r="CK127" s="11" t="n">
        <v>16.4011904761905</v>
      </c>
      <c r="CL127" s="15" t="n">
        <v>16.5733333333333</v>
      </c>
      <c r="CM127" s="16" t="n">
        <v>16.4633928571429</v>
      </c>
      <c r="CN127" s="11" t="n">
        <v>16.3109623015873</v>
      </c>
      <c r="CO127" s="17" t="n">
        <v>16.0766031746032</v>
      </c>
      <c r="CP127" s="16" t="n">
        <v>23.4</v>
      </c>
      <c r="CQ127" s="18" t="n">
        <v>16.35</v>
      </c>
      <c r="CR127" s="25" t="n">
        <v>10.3</v>
      </c>
      <c r="CS127" s="20" t="n">
        <v>16.85</v>
      </c>
      <c r="CT127" s="15"/>
      <c r="CU127" s="15"/>
      <c r="CV127" s="1" t="n">
        <v>1977</v>
      </c>
      <c r="CW127" s="11" t="n">
        <v>30.19375</v>
      </c>
      <c r="CX127" s="15" t="n">
        <v>30.0166666666667</v>
      </c>
      <c r="CY127" s="16" t="n">
        <v>30.3117361111111</v>
      </c>
      <c r="CZ127" s="11" t="n">
        <v>30.3912673611111</v>
      </c>
      <c r="DA127" s="17" t="n">
        <v>30.3333159722222</v>
      </c>
      <c r="DB127" s="16" t="n">
        <v>38.8</v>
      </c>
      <c r="DC127" s="18" t="n">
        <v>31.55</v>
      </c>
      <c r="DD127" s="11" t="n">
        <v>19.3</v>
      </c>
      <c r="DE127" s="20" t="n">
        <v>29.05</v>
      </c>
    </row>
    <row r="128" customFormat="false" ht="12.8" hidden="false" customHeight="false" outlineLevel="0" collapsed="false">
      <c r="A128" s="22"/>
      <c r="B128" s="11" t="n">
        <f aca="false">IF(Y$4=0,AD128*0.104/0.991+AQ128*0.03/0.991+BC128*0.225/0.991+BN128*0.128/0.991+BY128*0.329/0.991+CW128*0.175/0.991,AD128*0.104+AQ128*0.03+BC128*0.225+BN128*0.128+BY128*0.329+CK128*0.009+CW128*0.175)</f>
        <v>26.0853860095922</v>
      </c>
      <c r="C128" s="15" t="n">
        <f aca="false">AVERAGE(B124:B128)</f>
        <v>26.1030867062105</v>
      </c>
      <c r="D128" s="16" t="n">
        <f aca="false">AVERAGE(B119:B128)</f>
        <v>26.2422337020888</v>
      </c>
      <c r="E128" s="11" t="n">
        <f aca="false">AVERAGE(B109:B128)</f>
        <v>26.2018369571496</v>
      </c>
      <c r="F128" s="17" t="n">
        <f aca="false">AVERAGE(B79:B128)</f>
        <v>26.1708975572905</v>
      </c>
      <c r="G128" s="16" t="n">
        <f aca="false">IF(Y$4=0,MAX(AI128,AV128,BH128,BS128,CD128,DB128),MAX(AI128,AV128,BH128,BS128,CD128,CP128,DB128))</f>
        <v>41.1</v>
      </c>
      <c r="H128" s="18" t="n">
        <f aca="false">IF(Y$4=0,MEDIAN(AJ128,AW128,BI128,BT128,CE128,DC128),MEDIAN(AJ128,AW128,BI128,BT128,CE128,CQ128,DC128))</f>
        <v>22.3</v>
      </c>
      <c r="I128" s="19" t="n">
        <f aca="false">IF(Y$4=0,SUM(AJ128*0.104+AW128*0.03+BI128*0.225+BT128*0.329+CE128*0.009+DC128*0.175),SUM(AJ128*0.104+AW128*0.03+BI128*0.225+BT128*0.329+DC128*0.175))</f>
        <v>22.0206</v>
      </c>
      <c r="J128" s="11" t="n">
        <f aca="false">IF(Y$4=0,MAX(AK128,AX128,BJ128,BU128,CF128,DD128),MAX(AK128,AX128,BJ128,BU128,CF128,CR128,DD128))</f>
        <v>18.3</v>
      </c>
      <c r="K128" s="20" t="n">
        <f aca="false">(G128+J128)/2</f>
        <v>29.7</v>
      </c>
      <c r="AC128" s="1" t="n">
        <v>1978</v>
      </c>
      <c r="AD128" s="11" t="n">
        <v>22.0295304232804</v>
      </c>
      <c r="AE128" s="15" t="n">
        <v>22.4330004409171</v>
      </c>
      <c r="AF128" s="16" t="n">
        <v>22.4944403860029</v>
      </c>
      <c r="AG128" s="11" t="n">
        <v>22.5517598345299</v>
      </c>
      <c r="AH128" s="17" t="n">
        <v>22.778938297622</v>
      </c>
      <c r="AI128" s="16" t="n">
        <v>37.1</v>
      </c>
      <c r="AJ128" s="18" t="n">
        <v>22.3</v>
      </c>
      <c r="AK128" s="6" t="n">
        <v>0.3</v>
      </c>
      <c r="AL128" s="6" t="n">
        <v>0.3</v>
      </c>
      <c r="AM128" s="20" t="n">
        <v>18.7</v>
      </c>
      <c r="AN128" s="15"/>
      <c r="AO128" s="15"/>
      <c r="AP128" s="1" t="n">
        <v>1978</v>
      </c>
      <c r="AQ128" s="11" t="n">
        <v>19.7314102564103</v>
      </c>
      <c r="AR128" s="15" t="n">
        <v>19.9700058275058</v>
      </c>
      <c r="AS128" s="16" t="n">
        <v>19.9646343240093</v>
      </c>
      <c r="AT128" s="11" t="n">
        <v>20.0216240530303</v>
      </c>
      <c r="AU128" s="17" t="n">
        <v>19.93853372669</v>
      </c>
      <c r="AV128" s="3" t="n">
        <v>32.2</v>
      </c>
      <c r="AW128" s="21" t="n">
        <v>19.5</v>
      </c>
      <c r="AX128" s="6" t="n">
        <v>9</v>
      </c>
      <c r="AY128" s="6" t="n">
        <v>9</v>
      </c>
      <c r="AZ128" s="20" t="n">
        <v>20.6</v>
      </c>
      <c r="BA128" s="2"/>
      <c r="BB128" s="1" t="n">
        <v>1978</v>
      </c>
      <c r="BC128" s="11" t="n">
        <v>28.3738726551226</v>
      </c>
      <c r="BD128" s="15" t="n">
        <v>28.4989213564214</v>
      </c>
      <c r="BE128" s="16" t="n">
        <v>28.7377002164502</v>
      </c>
      <c r="BF128" s="11" t="n">
        <v>28.7094719516595</v>
      </c>
      <c r="BG128" s="24" t="n">
        <v>28.7664498556999</v>
      </c>
      <c r="BH128" s="3" t="n">
        <v>41.1</v>
      </c>
      <c r="BI128" s="18" t="n">
        <v>28.8</v>
      </c>
      <c r="BJ128" s="6" t="n">
        <v>16.8</v>
      </c>
      <c r="BL128" s="20" t="n">
        <v>28.95</v>
      </c>
      <c r="BM128" s="1" t="n">
        <v>1978</v>
      </c>
      <c r="BN128" s="11" t="n">
        <v>21.6589285714286</v>
      </c>
      <c r="BO128" s="15" t="n">
        <v>21.9966666666667</v>
      </c>
      <c r="BP128" s="16" t="n">
        <v>21.9917261904762</v>
      </c>
      <c r="BQ128" s="11" t="n">
        <v>21.9921081349206</v>
      </c>
      <c r="BR128" s="24" t="n">
        <v>21.8379067460318</v>
      </c>
      <c r="BS128" s="3" t="n">
        <v>39.3</v>
      </c>
      <c r="BT128" s="18" t="n">
        <v>21.6</v>
      </c>
      <c r="BU128" s="6" t="n">
        <v>12.3</v>
      </c>
      <c r="BV128" s="20" t="n">
        <v>25.8</v>
      </c>
      <c r="BX128" s="1" t="n">
        <v>1978</v>
      </c>
      <c r="BY128" s="11" t="n">
        <v>26.1875</v>
      </c>
      <c r="BZ128" s="15" t="n">
        <v>26.0423765432099</v>
      </c>
      <c r="CA128" s="16" t="n">
        <v>26.0314853395062</v>
      </c>
      <c r="CB128" s="11" t="n">
        <v>25.9081365740741</v>
      </c>
      <c r="CC128" s="17" t="n">
        <v>25.799542859147</v>
      </c>
      <c r="CD128" s="3" t="n">
        <v>40.2</v>
      </c>
      <c r="CE128" s="18" t="n">
        <v>26.55</v>
      </c>
      <c r="CF128" s="6" t="n">
        <v>13.8</v>
      </c>
      <c r="CG128" s="20" t="n">
        <v>27</v>
      </c>
      <c r="CH128" s="6"/>
      <c r="CI128" s="2"/>
      <c r="CJ128" s="1" t="n">
        <v>1978</v>
      </c>
      <c r="CK128" s="11" t="n">
        <v>16.2166666666667</v>
      </c>
      <c r="CL128" s="15" t="n">
        <v>16.4611904761905</v>
      </c>
      <c r="CM128" s="16" t="n">
        <v>16.4954166666667</v>
      </c>
      <c r="CN128" s="11" t="n">
        <v>16.3345535714286</v>
      </c>
      <c r="CO128" s="17" t="n">
        <v>16.0706984126984</v>
      </c>
      <c r="CP128" s="16" t="n">
        <v>23.6</v>
      </c>
      <c r="CQ128" s="18" t="n">
        <v>16.5</v>
      </c>
      <c r="CR128" s="25" t="n">
        <v>10.4</v>
      </c>
      <c r="CS128" s="20" t="n">
        <v>17</v>
      </c>
      <c r="CT128" s="15"/>
      <c r="CU128" s="15"/>
      <c r="CV128" s="1" t="n">
        <v>1978</v>
      </c>
      <c r="CW128" s="11" t="n">
        <v>30.1958333333333</v>
      </c>
      <c r="CX128" s="15" t="n">
        <v>29.86875</v>
      </c>
      <c r="CY128" s="16" t="n">
        <v>30.3436111111111</v>
      </c>
      <c r="CZ128" s="11" t="n">
        <v>30.3451215277778</v>
      </c>
      <c r="DA128" s="17" t="n">
        <v>30.3048159722222</v>
      </c>
      <c r="DB128" s="16" t="n">
        <v>39.8</v>
      </c>
      <c r="DC128" s="18" t="n">
        <v>31.6</v>
      </c>
      <c r="DD128" s="11" t="n">
        <v>18.3</v>
      </c>
      <c r="DE128" s="20" t="n">
        <v>29.05</v>
      </c>
    </row>
    <row r="129" customFormat="false" ht="12.8" hidden="false" customHeight="false" outlineLevel="0" collapsed="false">
      <c r="A129" s="22"/>
      <c r="B129" s="11" t="n">
        <f aca="false">IF(Y$4=0,AD129*0.104/0.991+AQ129*0.03/0.991+BC129*0.225/0.991+BN129*0.128/0.991+BY129*0.329/0.991+CW129*0.175/0.991,AD129*0.104+AQ129*0.03+BC129*0.225+BN129*0.128+BY129*0.329+CK129*0.009+CW129*0.175)</f>
        <v>26.6887213128307</v>
      </c>
      <c r="C129" s="15" t="n">
        <f aca="false">AVERAGE(B125:B129)</f>
        <v>26.3093489206473</v>
      </c>
      <c r="D129" s="16" t="n">
        <f aca="false">AVERAGE(B120:B129)</f>
        <v>26.2671136009824</v>
      </c>
      <c r="E129" s="11" t="n">
        <f aca="false">AVERAGE(B110:B129)</f>
        <v>26.2136854745292</v>
      </c>
      <c r="F129" s="17" t="n">
        <f aca="false">AVERAGE(B80:B129)</f>
        <v>26.1865424499695</v>
      </c>
      <c r="G129" s="16" t="n">
        <f aca="false">IF(Y$4=0,MAX(AI129,AV129,BH129,BS129,CD129,DB129),MAX(AI129,AV129,BH129,BS129,CD129,CP129,DB129))</f>
        <v>42.6</v>
      </c>
      <c r="H129" s="18" t="n">
        <f aca="false">IF(Y$4=0,MEDIAN(AJ129,AW129,BI129,BT129,CE129,DC129),MEDIAN(AJ129,AW129,BI129,BT129,CE129,CQ129,DC129))</f>
        <v>22.6</v>
      </c>
      <c r="I129" s="19" t="n">
        <f aca="false">IF(Y$4=0,SUM(AJ129*0.104+AW129*0.03+BI129*0.225+BT129*0.329+CE129*0.009+DC129*0.175),SUM(AJ129*0.104+AW129*0.03+BI129*0.225+BT129*0.329+DC129*0.175))</f>
        <v>22.0198</v>
      </c>
      <c r="J129" s="11" t="n">
        <f aca="false">IF(Y$4=0,MAX(AK129,AX129,BJ129,BU129,CF129,DD129),MAX(AK129,AX129,BJ129,BU129,CF129,CR129,DD129))</f>
        <v>19.7</v>
      </c>
      <c r="K129" s="20" t="n">
        <f aca="false">(G129+J129)/2</f>
        <v>31.15</v>
      </c>
      <c r="AC129" s="1" t="n">
        <v>1979</v>
      </c>
      <c r="AD129" s="11" t="n">
        <v>23.4917493386243</v>
      </c>
      <c r="AE129" s="15" t="n">
        <v>22.750205026455</v>
      </c>
      <c r="AF129" s="16" t="n">
        <v>22.6006182609828</v>
      </c>
      <c r="AG129" s="11" t="n">
        <v>22.5914373387387</v>
      </c>
      <c r="AH129" s="17" t="n">
        <v>22.7899161415374</v>
      </c>
      <c r="AI129" s="16" t="n">
        <v>39.1</v>
      </c>
      <c r="AJ129" s="18" t="n">
        <v>22.6</v>
      </c>
      <c r="AK129" s="6" t="n">
        <v>2.1</v>
      </c>
      <c r="AL129" s="6" t="n">
        <v>2.1</v>
      </c>
      <c r="AM129" s="20" t="n">
        <v>20.6</v>
      </c>
      <c r="AN129" s="15"/>
      <c r="AO129" s="15"/>
      <c r="AP129" s="1" t="n">
        <v>1979</v>
      </c>
      <c r="AQ129" s="11" t="n">
        <v>20.45</v>
      </c>
      <c r="AR129" s="15" t="n">
        <v>20.1289102564103</v>
      </c>
      <c r="AS129" s="16" t="n">
        <v>20.0308041958042</v>
      </c>
      <c r="AT129" s="11" t="n">
        <v>20.0222811043124</v>
      </c>
      <c r="AU129" s="17" t="n">
        <v>19.9564439831002</v>
      </c>
      <c r="AV129" s="3" t="n">
        <v>36.7</v>
      </c>
      <c r="AW129" s="21" t="n">
        <v>19.2</v>
      </c>
      <c r="AX129" s="6" t="n">
        <v>9.9</v>
      </c>
      <c r="AY129" s="6" t="n">
        <v>10.8</v>
      </c>
      <c r="AZ129" s="20" t="n">
        <v>23.3</v>
      </c>
      <c r="BA129" s="2"/>
      <c r="BB129" s="1" t="n">
        <v>1979</v>
      </c>
      <c r="BC129" s="11" t="n">
        <v>29.1421626984127</v>
      </c>
      <c r="BD129" s="15" t="n">
        <v>28.6804491341991</v>
      </c>
      <c r="BE129" s="16" t="n">
        <v>28.7338158369408</v>
      </c>
      <c r="BF129" s="11" t="n">
        <v>28.7388667929293</v>
      </c>
      <c r="BG129" s="24" t="n">
        <v>28.7700847763348</v>
      </c>
      <c r="BH129" s="3" t="n">
        <v>41.1</v>
      </c>
      <c r="BI129" s="18" t="n">
        <v>29.25</v>
      </c>
      <c r="BJ129" s="6" t="n">
        <v>18.9</v>
      </c>
      <c r="BL129" s="20" t="n">
        <v>30</v>
      </c>
      <c r="BM129" s="1" t="n">
        <v>1979</v>
      </c>
      <c r="BN129" s="11" t="n">
        <v>22.3738095238095</v>
      </c>
      <c r="BO129" s="15" t="n">
        <v>22.1328571428571</v>
      </c>
      <c r="BP129" s="16" t="n">
        <v>22.0602976190476</v>
      </c>
      <c r="BQ129" s="11" t="n">
        <v>21.9909672619048</v>
      </c>
      <c r="BR129" s="24" t="n">
        <v>21.8608234126984</v>
      </c>
      <c r="BS129" s="3" t="n">
        <v>41.6</v>
      </c>
      <c r="BT129" s="18" t="n">
        <v>20.85</v>
      </c>
      <c r="BU129" s="6" t="n">
        <v>13.4</v>
      </c>
      <c r="BV129" s="20" t="n">
        <v>27.5</v>
      </c>
      <c r="BX129" s="1" t="n">
        <v>1979</v>
      </c>
      <c r="BY129" s="11" t="n">
        <v>26.152662037037</v>
      </c>
      <c r="BZ129" s="15" t="n">
        <v>26.161049382716</v>
      </c>
      <c r="CA129" s="16" t="n">
        <v>26.0200308641975</v>
      </c>
      <c r="CB129" s="11" t="n">
        <v>25.9014756944444</v>
      </c>
      <c r="CC129" s="17" t="n">
        <v>25.81969332211</v>
      </c>
      <c r="CD129" s="3" t="n">
        <v>42.6</v>
      </c>
      <c r="CE129" s="18" t="n">
        <v>25.85</v>
      </c>
      <c r="CF129" s="6" t="n">
        <v>13.7</v>
      </c>
      <c r="CG129" s="20" t="n">
        <v>28.15</v>
      </c>
      <c r="CH129" s="6"/>
      <c r="CI129" s="2"/>
      <c r="CJ129" s="1" t="n">
        <v>1979</v>
      </c>
      <c r="CK129" s="11" t="n">
        <v>16.6190476190476</v>
      </c>
      <c r="CL129" s="15" t="n">
        <v>16.4147619047619</v>
      </c>
      <c r="CM129" s="16" t="n">
        <v>16.5522023809524</v>
      </c>
      <c r="CN129" s="11" t="n">
        <v>16.3405059523809</v>
      </c>
      <c r="CO129" s="17" t="n">
        <v>16.0923174603175</v>
      </c>
      <c r="CP129" s="16" t="n">
        <v>24.7</v>
      </c>
      <c r="CQ129" s="18" t="n">
        <v>16.05</v>
      </c>
      <c r="CR129" s="25" t="n">
        <v>11.3</v>
      </c>
      <c r="CS129" s="20" t="n">
        <v>18</v>
      </c>
      <c r="CT129" s="15"/>
      <c r="CU129" s="15"/>
      <c r="CV129" s="1" t="n">
        <v>1979</v>
      </c>
      <c r="CW129" s="11" t="n">
        <v>31.1854166666667</v>
      </c>
      <c r="CX129" s="15" t="n">
        <v>30.2779166666667</v>
      </c>
      <c r="CY129" s="16" t="n">
        <v>30.3847916666667</v>
      </c>
      <c r="CZ129" s="11" t="n">
        <v>30.3643923611111</v>
      </c>
      <c r="DA129" s="17" t="n">
        <v>30.3241909722222</v>
      </c>
      <c r="DB129" s="16" t="n">
        <v>40.4</v>
      </c>
      <c r="DC129" s="18" t="n">
        <v>32.3</v>
      </c>
      <c r="DD129" s="11" t="n">
        <v>19.7</v>
      </c>
      <c r="DE129" s="20" t="n">
        <v>30.05</v>
      </c>
    </row>
    <row r="130" customFormat="false" ht="12.8" hidden="false" customHeight="false" outlineLevel="0" collapsed="false">
      <c r="A130" s="22" t="n">
        <f aca="false">A125+5</f>
        <v>1980</v>
      </c>
      <c r="B130" s="11" t="n">
        <f aca="false">IF(Y$4=0,AD130*0.104/0.991+AQ130*0.03/0.991+BC130*0.225/0.991+BN130*0.128/0.991+BY130*0.329/0.991+CW130*0.175/0.991,AD130*0.104+AQ130*0.03+BC130*0.225+BN130*0.128+BY130*0.329+CK130*0.009+CW130*0.175)</f>
        <v>26.9990448056573</v>
      </c>
      <c r="C130" s="15" t="n">
        <f aca="false">AVERAGE(B126:B130)</f>
        <v>26.4677507873377</v>
      </c>
      <c r="D130" s="16" t="n">
        <f aca="false">AVERAGE(B121:B130)</f>
        <v>26.339312878125</v>
      </c>
      <c r="E130" s="11" t="n">
        <f aca="false">AVERAGE(B111:B130)</f>
        <v>26.2762317969279</v>
      </c>
      <c r="F130" s="17" t="n">
        <f aca="false">AVERAGE(B81:B130)</f>
        <v>26.2001135594527</v>
      </c>
      <c r="G130" s="16" t="n">
        <f aca="false">IF(Y$4=0,MAX(AI130,AV130,BH130,BS130,CD130,DB130),MAX(AI130,AV130,BH130,BS130,CD130,CP130,DB130))</f>
        <v>42.1</v>
      </c>
      <c r="H130" s="18" t="n">
        <f aca="false">IF(Y$4=0,MEDIAN(AJ130,AW130,BI130,BT130,CE130,DC130),MEDIAN(AJ130,AW130,BI130,BT130,CE130,CQ130,DC130))</f>
        <v>24.7</v>
      </c>
      <c r="I130" s="19" t="n">
        <f aca="false">IF(Y$4=0,SUM(AJ130*0.104+AW130*0.03+BI130*0.225+BT130*0.329+CE130*0.009+DC130*0.175),SUM(AJ130*0.104+AW130*0.03+BI130*0.225+BT130*0.329+DC130*0.175))</f>
        <v>23.00915</v>
      </c>
      <c r="J130" s="11" t="n">
        <f aca="false">IF(Y$4=0,MAX(AK130,AX130,BJ130,BU130,CF130,DD130),MAX(AK130,AX130,BJ130,BU130,CF130,CR130,DD130))</f>
        <v>19.5</v>
      </c>
      <c r="K130" s="20" t="n">
        <f aca="false">(G130+J130)/2</f>
        <v>30.8</v>
      </c>
      <c r="AC130" s="1" t="n">
        <v>1980</v>
      </c>
      <c r="AD130" s="11" t="n">
        <v>24.0115740740741</v>
      </c>
      <c r="AE130" s="15" t="n">
        <v>22.9864914021164</v>
      </c>
      <c r="AF130" s="16" t="n">
        <v>22.7816685706269</v>
      </c>
      <c r="AG130" s="11" t="n">
        <v>22.6891425405584</v>
      </c>
      <c r="AH130" s="17" t="n">
        <v>22.8060861150823</v>
      </c>
      <c r="AI130" s="16" t="n">
        <v>38.3</v>
      </c>
      <c r="AJ130" s="18" t="n">
        <v>24.7</v>
      </c>
      <c r="AK130" s="6" t="n">
        <v>1.3</v>
      </c>
      <c r="AL130" s="6" t="n">
        <v>1.3</v>
      </c>
      <c r="AM130" s="20" t="n">
        <v>19.8</v>
      </c>
      <c r="AN130" s="15"/>
      <c r="AO130" s="15"/>
      <c r="AP130" s="1" t="n">
        <v>1980</v>
      </c>
      <c r="AQ130" s="11" t="n">
        <v>20.7466346153846</v>
      </c>
      <c r="AR130" s="15" t="n">
        <v>20.2354166666667</v>
      </c>
      <c r="AS130" s="16" t="n">
        <v>20.1629676573427</v>
      </c>
      <c r="AT130" s="11" t="n">
        <v>20.0819565850816</v>
      </c>
      <c r="AU130" s="17" t="n">
        <v>19.9592484702797</v>
      </c>
      <c r="AV130" s="3" t="n">
        <v>32.6</v>
      </c>
      <c r="AW130" s="21" t="n">
        <v>20.5</v>
      </c>
      <c r="AX130" s="6" t="n">
        <v>9.9</v>
      </c>
      <c r="AY130" s="6" t="n">
        <v>10.5</v>
      </c>
      <c r="AZ130" s="20" t="n">
        <v>21.25</v>
      </c>
      <c r="BA130" s="2"/>
      <c r="BB130" s="1" t="n">
        <v>1980</v>
      </c>
      <c r="BC130" s="11" t="n">
        <v>29.5835317460317</v>
      </c>
      <c r="BD130" s="15" t="n">
        <v>28.8592784992785</v>
      </c>
      <c r="BE130" s="16" t="n">
        <v>28.7898575036075</v>
      </c>
      <c r="BF130" s="11" t="n">
        <v>28.7935890151515</v>
      </c>
      <c r="BG130" s="24" t="n">
        <v>28.794310966811</v>
      </c>
      <c r="BH130" s="3" t="n">
        <v>39.9</v>
      </c>
      <c r="BI130" s="18" t="n">
        <v>29.7</v>
      </c>
      <c r="BJ130" s="6" t="n">
        <v>17.8</v>
      </c>
      <c r="BL130" s="20" t="n">
        <v>28.85</v>
      </c>
      <c r="BM130" s="1" t="n">
        <v>1980</v>
      </c>
      <c r="BN130" s="11" t="n">
        <v>22.9714285714286</v>
      </c>
      <c r="BO130" s="15" t="n">
        <v>22.2682142857143</v>
      </c>
      <c r="BP130" s="16" t="n">
        <v>22.2277380952381</v>
      </c>
      <c r="BQ130" s="11" t="n">
        <v>22.0737996031746</v>
      </c>
      <c r="BR130" s="24" t="n">
        <v>21.8672281746032</v>
      </c>
      <c r="BS130" s="3" t="n">
        <v>38.3</v>
      </c>
      <c r="BT130" s="18" t="n">
        <v>22.9</v>
      </c>
      <c r="BU130" s="6" t="n">
        <v>13.2</v>
      </c>
      <c r="BV130" s="20" t="n">
        <v>25.75</v>
      </c>
      <c r="BX130" s="1" t="n">
        <v>1980</v>
      </c>
      <c r="BY130" s="11" t="n">
        <v>26.1097222222222</v>
      </c>
      <c r="BZ130" s="15" t="n">
        <v>26.2267824074074</v>
      </c>
      <c r="CA130" s="16" t="n">
        <v>26.0224459876543</v>
      </c>
      <c r="CB130" s="11" t="n">
        <v>25.9451581790123</v>
      </c>
      <c r="CC130" s="17" t="n">
        <v>25.8206099887766</v>
      </c>
      <c r="CD130" s="3" t="n">
        <v>42.1</v>
      </c>
      <c r="CE130" s="18" t="n">
        <v>25.45</v>
      </c>
      <c r="CF130" s="6" t="n">
        <v>14.4</v>
      </c>
      <c r="CG130" s="20" t="n">
        <v>28.25</v>
      </c>
      <c r="CH130" s="6"/>
      <c r="CI130" s="2"/>
      <c r="CJ130" s="1" t="n">
        <v>1980</v>
      </c>
      <c r="CK130" s="11" t="n">
        <v>16.7821428571429</v>
      </c>
      <c r="CL130" s="15" t="n">
        <v>16.4757142857143</v>
      </c>
      <c r="CM130" s="16" t="n">
        <v>16.6316071428571</v>
      </c>
      <c r="CN130" s="11" t="n">
        <v>16.3709821428571</v>
      </c>
      <c r="CO130" s="17" t="n">
        <v>16.0985317460317</v>
      </c>
      <c r="CP130" s="16" t="n">
        <v>23.5</v>
      </c>
      <c r="CQ130" s="18" t="n">
        <v>16.75</v>
      </c>
      <c r="CR130" s="25" t="n">
        <v>11.3</v>
      </c>
      <c r="CS130" s="20" t="n">
        <v>17.4</v>
      </c>
      <c r="CT130" s="15"/>
      <c r="CU130" s="15"/>
      <c r="CV130" s="1" t="n">
        <v>1980</v>
      </c>
      <c r="CW130" s="11" t="n">
        <v>31.6666666666667</v>
      </c>
      <c r="CX130" s="15" t="n">
        <v>30.56875</v>
      </c>
      <c r="CY130" s="16" t="n">
        <v>30.4639583333333</v>
      </c>
      <c r="CZ130" s="11" t="n">
        <v>30.4388715277778</v>
      </c>
      <c r="DA130" s="17" t="n">
        <v>30.3537743055556</v>
      </c>
      <c r="DB130" s="16" t="n">
        <v>39.2</v>
      </c>
      <c r="DC130" s="18" t="n">
        <v>32.05</v>
      </c>
      <c r="DD130" s="11" t="n">
        <v>19.5</v>
      </c>
      <c r="DE130" s="20" t="n">
        <v>29.35</v>
      </c>
    </row>
    <row r="131" customFormat="false" ht="12.8" hidden="false" customHeight="false" outlineLevel="0" collapsed="false">
      <c r="A131" s="22"/>
      <c r="B131" s="11" t="n">
        <f aca="false">IF(Y$4=0,AD131*0.104/0.991+AQ131*0.03/0.991+BC131*0.225/0.991+BN131*0.128/0.991+BY131*0.329/0.991+CW131*0.175/0.991,AD131*0.104+AQ131*0.03+BC131*0.225+BN131*0.128+BY131*0.329+CK131*0.009+CW131*0.175)</f>
        <v>26.3419494332057</v>
      </c>
      <c r="C131" s="15" t="n">
        <f aca="false">AVERAGE(B127:B131)</f>
        <v>26.5280535147145</v>
      </c>
      <c r="D131" s="16" t="n">
        <f aca="false">AVERAGE(B122:B131)</f>
        <v>26.3763877305488</v>
      </c>
      <c r="E131" s="11" t="n">
        <f aca="false">AVERAGE(B112:B131)</f>
        <v>26.2624359065316</v>
      </c>
      <c r="F131" s="17" t="n">
        <f aca="false">AVERAGE(B82:B131)</f>
        <v>26.2082114172153</v>
      </c>
      <c r="G131" s="16" t="n">
        <f aca="false">IF(Y$4=0,MAX(AI131,AV131,BH131,BS131,CD131,DB131),MAX(AI131,AV131,BH131,BS131,CD131,CP131,DB131))</f>
        <v>41.4</v>
      </c>
      <c r="H131" s="18" t="n">
        <f aca="false">IF(Y$4=0,MEDIAN(AJ131,AW131,BI131,BT131,CE131,DC131),MEDIAN(AJ131,AW131,BI131,BT131,CE131,CQ131,DC131))</f>
        <v>23.6</v>
      </c>
      <c r="I131" s="19" t="n">
        <f aca="false">IF(Y$4=0,SUM(AJ131*0.104+AW131*0.03+BI131*0.225+BT131*0.329+CE131*0.009+DC131*0.175),SUM(AJ131*0.104+AW131*0.03+BI131*0.225+BT131*0.329+DC131*0.175))</f>
        <v>22.38965</v>
      </c>
      <c r="J131" s="11" t="n">
        <f aca="false">IF(Y$4=0,MAX(AK131,AX131,BJ131,BU131,CF131,DD131),MAX(AK131,AX131,BJ131,BU131,CF131,CR131,DD131))</f>
        <v>18.2</v>
      </c>
      <c r="K131" s="20" t="n">
        <f aca="false">(G131+J131)/2</f>
        <v>29.8</v>
      </c>
      <c r="AC131" s="1" t="n">
        <v>1981</v>
      </c>
      <c r="AD131" s="11" t="n">
        <v>23.0709926647427</v>
      </c>
      <c r="AE131" s="15" t="n">
        <v>23.1770457551708</v>
      </c>
      <c r="AF131" s="16" t="n">
        <v>22.8715340408049</v>
      </c>
      <c r="AG131" s="11" t="n">
        <v>22.6964104828785</v>
      </c>
      <c r="AH131" s="17" t="n">
        <v>22.8158650953613</v>
      </c>
      <c r="AI131" s="16" t="n">
        <v>39.1</v>
      </c>
      <c r="AJ131" s="18" t="n">
        <v>23.6</v>
      </c>
      <c r="AK131" s="6" t="n">
        <v>1.2</v>
      </c>
      <c r="AL131" s="6" t="n">
        <v>1.2</v>
      </c>
      <c r="AM131" s="20" t="n">
        <v>20.15</v>
      </c>
      <c r="AN131" s="15"/>
      <c r="AO131" s="15"/>
      <c r="AP131" s="1" t="n">
        <v>1981</v>
      </c>
      <c r="AQ131" s="11" t="n">
        <v>20.6044871794872</v>
      </c>
      <c r="AR131" s="15" t="n">
        <v>20.3655448717949</v>
      </c>
      <c r="AS131" s="16" t="n">
        <v>20.235659965035</v>
      </c>
      <c r="AT131" s="11" t="n">
        <v>20.0723572261072</v>
      </c>
      <c r="AU131" s="17" t="n">
        <v>19.9841138548951</v>
      </c>
      <c r="AV131" s="3" t="n">
        <v>36.2</v>
      </c>
      <c r="AW131" s="21" t="n">
        <v>20.2</v>
      </c>
      <c r="AX131" s="6" t="n">
        <v>9</v>
      </c>
      <c r="AY131" s="6" t="n">
        <v>10.3</v>
      </c>
      <c r="AZ131" s="20" t="n">
        <v>22.6</v>
      </c>
      <c r="BA131" s="2"/>
      <c r="BB131" s="1" t="n">
        <v>1981</v>
      </c>
      <c r="BC131" s="11" t="n">
        <v>28.9139880952381</v>
      </c>
      <c r="BD131" s="15" t="n">
        <v>28.9564759199134</v>
      </c>
      <c r="BE131" s="16" t="n">
        <v>28.8120698051948</v>
      </c>
      <c r="BF131" s="11" t="n">
        <v>28.8070017135642</v>
      </c>
      <c r="BG131" s="24" t="n">
        <v>28.7888724747475</v>
      </c>
      <c r="BH131" s="3" t="n">
        <v>41.2</v>
      </c>
      <c r="BI131" s="18" t="n">
        <v>29.2</v>
      </c>
      <c r="BJ131" s="6" t="n">
        <v>17.4</v>
      </c>
      <c r="BL131" s="20" t="n">
        <v>29.3</v>
      </c>
      <c r="BM131" s="1" t="n">
        <v>1981</v>
      </c>
      <c r="BN131" s="11" t="n">
        <v>22.6767857142857</v>
      </c>
      <c r="BO131" s="15" t="n">
        <v>22.4451190476191</v>
      </c>
      <c r="BP131" s="16" t="n">
        <v>22.3080952380952</v>
      </c>
      <c r="BQ131" s="11" t="n">
        <v>22.0657936507937</v>
      </c>
      <c r="BR131" s="24" t="n">
        <v>21.8958472222222</v>
      </c>
      <c r="BS131" s="3" t="n">
        <v>39.2</v>
      </c>
      <c r="BT131" s="18" t="n">
        <v>22</v>
      </c>
      <c r="BU131" s="6" t="n">
        <v>12.8</v>
      </c>
      <c r="BV131" s="20" t="n">
        <v>26</v>
      </c>
      <c r="BX131" s="1" t="n">
        <v>1981</v>
      </c>
      <c r="BY131" s="11" t="n">
        <v>25.7622685185185</v>
      </c>
      <c r="BZ131" s="15" t="n">
        <v>26.1341203703704</v>
      </c>
      <c r="CA131" s="16" t="n">
        <v>26.0762037037037</v>
      </c>
      <c r="CB131" s="11" t="n">
        <v>25.9107542438272</v>
      </c>
      <c r="CC131" s="17" t="n">
        <v>25.8297673961841</v>
      </c>
      <c r="CD131" s="3" t="n">
        <v>41.4</v>
      </c>
      <c r="CE131" s="18" t="n">
        <v>25.75</v>
      </c>
      <c r="CF131" s="6" t="n">
        <v>13</v>
      </c>
      <c r="CG131" s="20" t="n">
        <v>27.2</v>
      </c>
      <c r="CH131" s="6"/>
      <c r="CI131" s="2"/>
      <c r="CJ131" s="1" t="n">
        <v>1981</v>
      </c>
      <c r="CK131" s="11" t="n">
        <v>17.0607142857143</v>
      </c>
      <c r="CL131" s="15" t="n">
        <v>16.6159523809524</v>
      </c>
      <c r="CM131" s="16" t="n">
        <v>16.6698214285714</v>
      </c>
      <c r="CN131" s="11" t="n">
        <v>16.373244047619</v>
      </c>
      <c r="CO131" s="17" t="n">
        <v>16.1261031746032</v>
      </c>
      <c r="CP131" s="16" t="n">
        <v>26.7</v>
      </c>
      <c r="CQ131" s="18" t="n">
        <v>16.7</v>
      </c>
      <c r="CR131" s="25" t="n">
        <v>10.5</v>
      </c>
      <c r="CS131" s="20" t="n">
        <v>18.6</v>
      </c>
      <c r="CT131" s="15"/>
      <c r="CU131" s="15"/>
      <c r="CV131" s="1" t="n">
        <v>1981</v>
      </c>
      <c r="CW131" s="11" t="n">
        <v>30.2104166666667</v>
      </c>
      <c r="CX131" s="15" t="n">
        <v>30.6904166666667</v>
      </c>
      <c r="CY131" s="16" t="n">
        <v>30.4195833333333</v>
      </c>
      <c r="CZ131" s="11" t="n">
        <v>30.4105381944444</v>
      </c>
      <c r="DA131" s="17" t="n">
        <v>30.3573993055556</v>
      </c>
      <c r="DB131" s="16" t="n">
        <v>38.6</v>
      </c>
      <c r="DC131" s="18" t="n">
        <v>31.55</v>
      </c>
      <c r="DD131" s="11" t="n">
        <v>18.2</v>
      </c>
      <c r="DE131" s="20" t="n">
        <v>28.4</v>
      </c>
    </row>
    <row r="132" customFormat="false" ht="12.8" hidden="false" customHeight="false" outlineLevel="0" collapsed="false">
      <c r="A132" s="22"/>
      <c r="B132" s="11" t="n">
        <f aca="false">IF(Y$4=0,AD132*0.104/0.991+AQ132*0.03/0.991+BC132*0.225/0.991+BN132*0.128/0.991+BY132*0.329/0.991+CW132*0.175/0.991,AD132*0.104+AQ132*0.03+BC132*0.225+BN132*0.128+BY132*0.329+CK132*0.009+CW132*0.175)</f>
        <v>26.515817188136</v>
      </c>
      <c r="C132" s="15" t="n">
        <f aca="false">AVERAGE(B128:B132)</f>
        <v>26.5261837498844</v>
      </c>
      <c r="D132" s="16" t="n">
        <f aca="false">AVERAGE(B123:B132)</f>
        <v>26.3511426185389</v>
      </c>
      <c r="E132" s="11" t="n">
        <f aca="false">AVERAGE(B113:B132)</f>
        <v>26.2697429246928</v>
      </c>
      <c r="F132" s="17" t="n">
        <f aca="false">AVERAGE(B83:B132)</f>
        <v>26.2158436341465</v>
      </c>
      <c r="G132" s="16" t="n">
        <f aca="false">IF(Y$4=0,MAX(AI132,AV132,BH132,BS132,CD132,DB132),MAX(AI132,AV132,BH132,BS132,CD132,CP132,DB132))</f>
        <v>41.6</v>
      </c>
      <c r="H132" s="18" t="n">
        <f aca="false">IF(Y$4=0,MEDIAN(AJ132,AW132,BI132,BT132,CE132,DC132),MEDIAN(AJ132,AW132,BI132,BT132,CE132,CQ132,DC132))</f>
        <v>23.5</v>
      </c>
      <c r="I132" s="19" t="n">
        <f aca="false">IF(Y$4=0,SUM(AJ132*0.104+AW132*0.03+BI132*0.225+BT132*0.329+CE132*0.009+DC132*0.175),SUM(AJ132*0.104+AW132*0.03+BI132*0.225+BT132*0.329+DC132*0.175))</f>
        <v>22.3154</v>
      </c>
      <c r="J132" s="11" t="n">
        <f aca="false">IF(Y$4=0,MAX(AK132,AX132,BJ132,BU132,CF132,DD132),MAX(AK132,AX132,BJ132,BU132,CF132,CR132,DD132))</f>
        <v>18.1</v>
      </c>
      <c r="K132" s="20" t="n">
        <f aca="false">(G132+J132)/2</f>
        <v>29.85</v>
      </c>
      <c r="AC132" s="1" t="n">
        <v>1982</v>
      </c>
      <c r="AD132" s="11" t="n">
        <v>23.6996693121693</v>
      </c>
      <c r="AE132" s="15" t="n">
        <v>23.2607031625782</v>
      </c>
      <c r="AF132" s="16" t="n">
        <v>22.9426220037678</v>
      </c>
      <c r="AG132" s="11" t="n">
        <v>22.765134027852</v>
      </c>
      <c r="AH132" s="17" t="n">
        <v>22.8256630450968</v>
      </c>
      <c r="AI132" s="16" t="n">
        <v>37.6</v>
      </c>
      <c r="AJ132" s="18" t="n">
        <v>23.5</v>
      </c>
      <c r="AK132" s="6" t="n">
        <v>1.7</v>
      </c>
      <c r="AL132" s="6" t="n">
        <v>1.7</v>
      </c>
      <c r="AM132" s="20" t="n">
        <v>19.65</v>
      </c>
      <c r="AN132" s="15"/>
      <c r="AO132" s="15"/>
      <c r="AP132" s="1" t="n">
        <v>1982</v>
      </c>
      <c r="AQ132" s="11" t="n">
        <v>21.1232371794872</v>
      </c>
      <c r="AR132" s="15" t="n">
        <v>20.5311538461539</v>
      </c>
      <c r="AS132" s="16" t="n">
        <v>20.2791375291375</v>
      </c>
      <c r="AT132" s="11" t="n">
        <v>20.1263476107226</v>
      </c>
      <c r="AU132" s="17" t="n">
        <v>20.0149055215618</v>
      </c>
      <c r="AV132" s="3" t="n">
        <v>33.8</v>
      </c>
      <c r="AW132" s="21" t="n">
        <v>20.4</v>
      </c>
      <c r="AX132" s="6" t="n">
        <v>9.3</v>
      </c>
      <c r="AY132" s="6" t="n">
        <v>10.2</v>
      </c>
      <c r="AZ132" s="20" t="n">
        <v>21.55</v>
      </c>
      <c r="BA132" s="2"/>
      <c r="BB132" s="1" t="n">
        <v>1982</v>
      </c>
      <c r="BC132" s="11" t="n">
        <v>28.9842261904762</v>
      </c>
      <c r="BD132" s="15" t="n">
        <v>28.9995562770563</v>
      </c>
      <c r="BE132" s="16" t="n">
        <v>28.8341134559885</v>
      </c>
      <c r="BF132" s="11" t="n">
        <v>28.8171834415584</v>
      </c>
      <c r="BG132" s="24" t="n">
        <v>28.7876542207792</v>
      </c>
      <c r="BH132" s="3" t="n">
        <v>41</v>
      </c>
      <c r="BI132" s="18" t="n">
        <v>29</v>
      </c>
      <c r="BJ132" s="6" t="n">
        <v>17.9</v>
      </c>
      <c r="BL132" s="20" t="n">
        <v>29.45</v>
      </c>
      <c r="BM132" s="1" t="n">
        <v>1982</v>
      </c>
      <c r="BN132" s="11" t="n">
        <v>23.0642857142857</v>
      </c>
      <c r="BO132" s="15" t="n">
        <v>22.5490476190476</v>
      </c>
      <c r="BP132" s="16" t="n">
        <v>22.3518452380952</v>
      </c>
      <c r="BQ132" s="11" t="n">
        <v>22.1087103174603</v>
      </c>
      <c r="BR132" s="24" t="n">
        <v>21.9297638888889</v>
      </c>
      <c r="BS132" s="3" t="n">
        <v>39.2</v>
      </c>
      <c r="BT132" s="18" t="n">
        <v>22.35</v>
      </c>
      <c r="BU132" s="6" t="n">
        <v>12.4</v>
      </c>
      <c r="BV132" s="20" t="n">
        <v>25.8</v>
      </c>
      <c r="BX132" s="1" t="n">
        <v>1982</v>
      </c>
      <c r="BY132" s="11" t="n">
        <v>26.0729166666667</v>
      </c>
      <c r="BZ132" s="15" t="n">
        <v>26.0570138888889</v>
      </c>
      <c r="CA132" s="16" t="n">
        <v>25.9981327160494</v>
      </c>
      <c r="CB132" s="11" t="n">
        <v>25.898549382716</v>
      </c>
      <c r="CC132" s="17" t="n">
        <v>25.836781285073</v>
      </c>
      <c r="CD132" s="3" t="n">
        <v>41.6</v>
      </c>
      <c r="CE132" s="18" t="n">
        <v>26.15</v>
      </c>
      <c r="CF132" s="6" t="n">
        <v>14.5</v>
      </c>
      <c r="CG132" s="20" t="n">
        <v>28.05</v>
      </c>
      <c r="CH132" s="6"/>
      <c r="CI132" s="2"/>
      <c r="CJ132" s="1" t="n">
        <v>1982</v>
      </c>
      <c r="CK132" s="11" t="n">
        <v>16.7833333333333</v>
      </c>
      <c r="CL132" s="15" t="n">
        <v>16.692380952381</v>
      </c>
      <c r="CM132" s="16" t="n">
        <v>16.6328571428571</v>
      </c>
      <c r="CN132" s="11" t="n">
        <v>16.4019345238095</v>
      </c>
      <c r="CO132" s="17" t="n">
        <v>16.1415079365079</v>
      </c>
      <c r="CP132" s="16" t="n">
        <v>25.3</v>
      </c>
      <c r="CQ132" s="18" t="n">
        <v>16.5</v>
      </c>
      <c r="CR132" s="25" t="n">
        <v>9.8</v>
      </c>
      <c r="CS132" s="20" t="n">
        <v>17.55</v>
      </c>
      <c r="CT132" s="15"/>
      <c r="CU132" s="15"/>
      <c r="CV132" s="1" t="n">
        <v>1982</v>
      </c>
      <c r="CW132" s="11" t="n">
        <v>29.7979166666667</v>
      </c>
      <c r="CX132" s="15" t="n">
        <v>30.61125</v>
      </c>
      <c r="CY132" s="16" t="n">
        <v>30.3139583333333</v>
      </c>
      <c r="CZ132" s="11" t="n">
        <v>30.3791840277778</v>
      </c>
      <c r="DA132" s="17" t="n">
        <v>30.3526909722222</v>
      </c>
      <c r="DB132" s="16" t="n">
        <v>38.5</v>
      </c>
      <c r="DC132" s="18" t="n">
        <v>30.75</v>
      </c>
      <c r="DD132" s="11" t="n">
        <v>18.1</v>
      </c>
      <c r="DE132" s="20" t="n">
        <v>28.3</v>
      </c>
    </row>
    <row r="133" customFormat="false" ht="12.8" hidden="false" customHeight="false" outlineLevel="0" collapsed="false">
      <c r="A133" s="22"/>
      <c r="B133" s="11" t="n">
        <f aca="false">IF(Y$4=0,AD133*0.104/0.991+AQ133*0.03/0.991+BC133*0.225/0.991+BN133*0.128/0.991+BY133*0.329/0.991+CW133*0.175/0.991,AD133*0.104+AQ133*0.03+BC133*0.225+BN133*0.128+BY133*0.329+CK133*0.009+CW133*0.175)</f>
        <v>26.4056567937271</v>
      </c>
      <c r="C133" s="15" t="n">
        <f aca="false">AVERAGE(B129:B133)</f>
        <v>26.5902379067113</v>
      </c>
      <c r="D133" s="16" t="n">
        <f aca="false">AVERAGE(B124:B133)</f>
        <v>26.3466623064609</v>
      </c>
      <c r="E133" s="11" t="n">
        <f aca="false">AVERAGE(B114:B133)</f>
        <v>26.2856368818198</v>
      </c>
      <c r="F133" s="17" t="n">
        <f aca="false">AVERAGE(B84:B133)</f>
        <v>26.222926329087</v>
      </c>
      <c r="G133" s="16" t="n">
        <f aca="false">IF(Y$4=0,MAX(AI133,AV133,BH133,BS133,CD133,DB133),MAX(AI133,AV133,BH133,BS133,CD133,CP133,DB133))</f>
        <v>41.5</v>
      </c>
      <c r="H133" s="18" t="n">
        <f aca="false">IF(Y$4=0,MEDIAN(AJ133,AW133,BI133,BT133,CE133,DC133),MEDIAN(AJ133,AW133,BI133,BT133,CE133,CQ133,DC133))</f>
        <v>21.9</v>
      </c>
      <c r="I133" s="19" t="n">
        <f aca="false">IF(Y$4=0,SUM(AJ133*0.104+AW133*0.03+BI133*0.225+BT133*0.329+CE133*0.009+DC133*0.175),SUM(AJ133*0.104+AW133*0.03+BI133*0.225+BT133*0.329+DC133*0.175))</f>
        <v>21.7855</v>
      </c>
      <c r="J133" s="11" t="n">
        <f aca="false">IF(Y$4=0,MAX(AK133,AX133,BJ133,BU133,CF133,DD133),MAX(AK133,AX133,BJ133,BU133,CF133,CR133,DD133))</f>
        <v>17.5</v>
      </c>
      <c r="K133" s="20" t="n">
        <f aca="false">(G133+J133)/2</f>
        <v>29.5</v>
      </c>
      <c r="AC133" s="1" t="n">
        <v>1983</v>
      </c>
      <c r="AD133" s="11" t="n">
        <v>22.5698578042328</v>
      </c>
      <c r="AE133" s="15" t="n">
        <v>23.3687686387686</v>
      </c>
      <c r="AF133" s="16" t="n">
        <v>22.9008845398429</v>
      </c>
      <c r="AG133" s="11" t="n">
        <v>22.772404281461</v>
      </c>
      <c r="AH133" s="17" t="n">
        <v>22.8180780583243</v>
      </c>
      <c r="AI133" s="16" t="n">
        <v>38.7</v>
      </c>
      <c r="AJ133" s="18" t="n">
        <v>21.9</v>
      </c>
      <c r="AK133" s="6" t="n">
        <v>2.1</v>
      </c>
      <c r="AL133" s="6" t="n">
        <v>2.1</v>
      </c>
      <c r="AM133" s="20" t="n">
        <v>20.4</v>
      </c>
      <c r="AN133" s="15"/>
      <c r="AO133" s="15"/>
      <c r="AP133" s="1" t="n">
        <v>1983</v>
      </c>
      <c r="AQ133" s="11" t="n">
        <v>19.8594551282051</v>
      </c>
      <c r="AR133" s="15" t="n">
        <v>20.5567628205128</v>
      </c>
      <c r="AS133" s="16" t="n">
        <v>20.2633843240093</v>
      </c>
      <c r="AT133" s="11" t="n">
        <v>20.1176056235431</v>
      </c>
      <c r="AU133" s="17" t="n">
        <v>20.0132805215618</v>
      </c>
      <c r="AV133" s="3" t="n">
        <v>35.2</v>
      </c>
      <c r="AW133" s="21" t="n">
        <v>18.2</v>
      </c>
      <c r="AX133" s="6" t="n">
        <v>8.8</v>
      </c>
      <c r="AY133" s="6" t="n">
        <v>9</v>
      </c>
      <c r="AZ133" s="20" t="n">
        <v>22</v>
      </c>
      <c r="BA133" s="2"/>
      <c r="BB133" s="1" t="n">
        <v>1983</v>
      </c>
      <c r="BC133" s="11" t="n">
        <v>28.8016121031746</v>
      </c>
      <c r="BD133" s="15" t="n">
        <v>29.0851041666667</v>
      </c>
      <c r="BE133" s="16" t="n">
        <v>28.792012761544</v>
      </c>
      <c r="BF133" s="11" t="n">
        <v>28.8355229752886</v>
      </c>
      <c r="BG133" s="24" t="n">
        <v>28.7938809072872</v>
      </c>
      <c r="BH133" s="3" t="n">
        <v>41.5</v>
      </c>
      <c r="BI133" s="18" t="n">
        <v>29</v>
      </c>
      <c r="BJ133" s="6" t="n">
        <v>17.4</v>
      </c>
      <c r="BL133" s="20" t="n">
        <v>29.45</v>
      </c>
      <c r="BM133" s="1" t="n">
        <v>1983</v>
      </c>
      <c r="BN133" s="11" t="n">
        <v>22.2897817460317</v>
      </c>
      <c r="BO133" s="15" t="n">
        <v>22.6752182539682</v>
      </c>
      <c r="BP133" s="16" t="n">
        <v>22.3359424603175</v>
      </c>
      <c r="BQ133" s="11" t="n">
        <v>22.1359821428571</v>
      </c>
      <c r="BR133" s="24" t="n">
        <v>21.9440357142857</v>
      </c>
      <c r="BS133" s="3" t="n">
        <v>40.4</v>
      </c>
      <c r="BT133" s="18" t="n">
        <v>21.1</v>
      </c>
      <c r="BU133" s="6" t="n">
        <v>12.1</v>
      </c>
      <c r="BV133" s="20" t="n">
        <v>26.25</v>
      </c>
      <c r="BX133" s="1" t="n">
        <v>1983</v>
      </c>
      <c r="BY133" s="11" t="n">
        <v>26.4259259259259</v>
      </c>
      <c r="BZ133" s="15" t="n">
        <v>26.1046990740741</v>
      </c>
      <c r="CA133" s="16" t="n">
        <v>26.073537808642</v>
      </c>
      <c r="CB133" s="11" t="n">
        <v>25.9300771604938</v>
      </c>
      <c r="CC133" s="17" t="n">
        <v>25.8459664702581</v>
      </c>
      <c r="CD133" s="3" t="n">
        <v>40.8</v>
      </c>
      <c r="CE133" s="18" t="n">
        <v>26.1</v>
      </c>
      <c r="CF133" s="6" t="n">
        <v>13.8</v>
      </c>
      <c r="CG133" s="20" t="n">
        <v>27.3</v>
      </c>
      <c r="CH133" s="6"/>
      <c r="CI133" s="2"/>
      <c r="CJ133" s="1" t="n">
        <v>1983</v>
      </c>
      <c r="CK133" s="11" t="n">
        <v>16.3857142857143</v>
      </c>
      <c r="CL133" s="15" t="n">
        <v>16.7261904761905</v>
      </c>
      <c r="CM133" s="16" t="n">
        <v>16.5936904761905</v>
      </c>
      <c r="CN133" s="11" t="n">
        <v>16.4159821428571</v>
      </c>
      <c r="CO133" s="17" t="n">
        <v>16.153746031746</v>
      </c>
      <c r="CP133" s="16" t="n">
        <v>25.5</v>
      </c>
      <c r="CQ133" s="18" t="n">
        <v>15.85</v>
      </c>
      <c r="CR133" s="25" t="n">
        <v>10.8</v>
      </c>
      <c r="CS133" s="20" t="n">
        <v>18.15</v>
      </c>
      <c r="CT133" s="15"/>
      <c r="CU133" s="15"/>
      <c r="CV133" s="1" t="n">
        <v>1983</v>
      </c>
      <c r="CW133" s="11" t="n">
        <v>30.2145833333333</v>
      </c>
      <c r="CX133" s="15" t="n">
        <v>30.615</v>
      </c>
      <c r="CY133" s="16" t="n">
        <v>30.241875</v>
      </c>
      <c r="CZ133" s="11" t="n">
        <v>30.3636631944444</v>
      </c>
      <c r="DA133" s="17" t="n">
        <v>30.3616076388889</v>
      </c>
      <c r="DB133" s="16" t="n">
        <v>39.4</v>
      </c>
      <c r="DC133" s="18" t="n">
        <v>31.4</v>
      </c>
      <c r="DD133" s="11" t="n">
        <v>17.5</v>
      </c>
      <c r="DE133" s="20" t="n">
        <v>28.45</v>
      </c>
    </row>
    <row r="134" customFormat="false" ht="12.8" hidden="false" customHeight="false" outlineLevel="0" collapsed="false">
      <c r="A134" s="22"/>
      <c r="B134" s="11" t="n">
        <f aca="false">IF(Y$4=0,AD134*0.104/0.991+AQ134*0.03/0.991+BC134*0.225/0.991+BN134*0.128/0.991+BY134*0.329/0.991+CW134*0.175/0.991,AD134*0.104+AQ134*0.03+BC134*0.225+BN134*0.128+BY134*0.329+CK134*0.009+CW134*0.175)</f>
        <v>25.8831742922009</v>
      </c>
      <c r="C134" s="15" t="n">
        <f aca="false">AVERAGE(B130:B134)</f>
        <v>26.4291285025854</v>
      </c>
      <c r="D134" s="16" t="n">
        <f aca="false">AVERAGE(B125:B134)</f>
        <v>26.3692387116163</v>
      </c>
      <c r="E134" s="11" t="n">
        <f aca="false">AVERAGE(B115:B134)</f>
        <v>26.2805169772094</v>
      </c>
      <c r="F134" s="17" t="n">
        <f aca="false">AVERAGE(B85:B134)</f>
        <v>26.2166362667014</v>
      </c>
      <c r="G134" s="16" t="n">
        <f aca="false">IF(Y$4=0,MAX(AI134,AV134,BH134,BS134,CD134,DB134),MAX(AI134,AV134,BH134,BS134,CD134,CP134,DB134))</f>
        <v>41.2</v>
      </c>
      <c r="H134" s="18" t="n">
        <f aca="false">IF(Y$4=0,MEDIAN(AJ134,AW134,BI134,BT134,CE134,DC134),MEDIAN(AJ134,AW134,BI134,BT134,CE134,CQ134,DC134))</f>
        <v>22.2</v>
      </c>
      <c r="I134" s="19" t="n">
        <f aca="false">IF(Y$4=0,SUM(AJ134*0.104+AW134*0.03+BI134*0.225+BT134*0.329+CE134*0.009+DC134*0.175),SUM(AJ134*0.104+AW134*0.03+BI134*0.225+BT134*0.329+DC134*0.175))</f>
        <v>21.76735</v>
      </c>
      <c r="J134" s="11" t="n">
        <f aca="false">IF(Y$4=0,MAX(AK134,AX134,BJ134,BU134,CF134,DD134),MAX(AK134,AX134,BJ134,BU134,CF134,CR134,DD134))</f>
        <v>17.6</v>
      </c>
      <c r="K134" s="20" t="n">
        <f aca="false">(G134+J134)/2</f>
        <v>29.4</v>
      </c>
      <c r="AC134" s="1" t="n">
        <v>1984</v>
      </c>
      <c r="AD134" s="11" t="n">
        <v>22.0646825396825</v>
      </c>
      <c r="AE134" s="15" t="n">
        <v>23.0833552789803</v>
      </c>
      <c r="AF134" s="16" t="n">
        <v>22.9167801527177</v>
      </c>
      <c r="AG134" s="11" t="n">
        <v>22.7536846557506</v>
      </c>
      <c r="AH134" s="17" t="n">
        <v>22.8044757104407</v>
      </c>
      <c r="AI134" s="16" t="n">
        <v>36.4</v>
      </c>
      <c r="AJ134" s="18" t="n">
        <v>22.2</v>
      </c>
      <c r="AK134" s="6" t="n">
        <v>1.4</v>
      </c>
      <c r="AL134" s="6" t="n">
        <v>1.4</v>
      </c>
      <c r="AM134" s="20" t="n">
        <v>18.9</v>
      </c>
      <c r="AN134" s="15"/>
      <c r="AO134" s="15"/>
      <c r="AP134" s="1" t="n">
        <v>1984</v>
      </c>
      <c r="AQ134" s="11" t="n">
        <v>19.6307692307692</v>
      </c>
      <c r="AR134" s="15" t="n">
        <v>20.3929166666667</v>
      </c>
      <c r="AS134" s="16" t="n">
        <v>20.2609134615385</v>
      </c>
      <c r="AT134" s="11" t="n">
        <v>20.1267081876457</v>
      </c>
      <c r="AU134" s="17" t="n">
        <v>19.9970465472028</v>
      </c>
      <c r="AV134" s="3" t="n">
        <v>32.1</v>
      </c>
      <c r="AW134" s="21" t="n">
        <v>19.5</v>
      </c>
      <c r="AX134" s="6" t="n">
        <v>9.2</v>
      </c>
      <c r="AY134" s="6" t="n">
        <v>10</v>
      </c>
      <c r="AZ134" s="20" t="n">
        <v>20.65</v>
      </c>
      <c r="BA134" s="2"/>
      <c r="BB134" s="1" t="n">
        <v>1984</v>
      </c>
      <c r="BC134" s="11" t="n">
        <v>28.4409970238095</v>
      </c>
      <c r="BD134" s="15" t="n">
        <v>28.944871031746</v>
      </c>
      <c r="BE134" s="16" t="n">
        <v>28.8126600829726</v>
      </c>
      <c r="BF134" s="11" t="n">
        <v>28.805955762987</v>
      </c>
      <c r="BG134" s="24" t="n">
        <v>28.7936829906205</v>
      </c>
      <c r="BH134" s="3" t="n">
        <v>40.55</v>
      </c>
      <c r="BI134" s="18" t="n">
        <v>28.85</v>
      </c>
      <c r="BJ134" s="6" t="n">
        <v>16</v>
      </c>
      <c r="BL134" s="20" t="n">
        <v>28.275</v>
      </c>
      <c r="BM134" s="1" t="n">
        <v>1984</v>
      </c>
      <c r="BN134" s="11" t="n">
        <v>21.7869047619048</v>
      </c>
      <c r="BO134" s="15" t="n">
        <v>22.5578373015873</v>
      </c>
      <c r="BP134" s="16" t="n">
        <v>22.3453472222222</v>
      </c>
      <c r="BQ134" s="11" t="n">
        <v>22.1650892857143</v>
      </c>
      <c r="BR134" s="24" t="n">
        <v>21.92875</v>
      </c>
      <c r="BS134" s="3" t="n">
        <v>37.6</v>
      </c>
      <c r="BT134" s="18" t="n">
        <v>21.2</v>
      </c>
      <c r="BU134" s="6" t="n">
        <v>11.7</v>
      </c>
      <c r="BV134" s="20" t="n">
        <v>24.65</v>
      </c>
      <c r="BX134" s="1" t="n">
        <v>1984</v>
      </c>
      <c r="BY134" s="11" t="n">
        <v>25.7027777777778</v>
      </c>
      <c r="BZ134" s="15" t="n">
        <v>26.0147222222222</v>
      </c>
      <c r="CA134" s="16" t="n">
        <v>26.0878858024691</v>
      </c>
      <c r="CB134" s="11" t="n">
        <v>25.9444058641975</v>
      </c>
      <c r="CC134" s="17" t="n">
        <v>25.8472905443322</v>
      </c>
      <c r="CD134" s="3" t="n">
        <v>41.2</v>
      </c>
      <c r="CE134" s="18" t="n">
        <v>25.3</v>
      </c>
      <c r="CF134" s="6" t="n">
        <v>13.6</v>
      </c>
      <c r="CG134" s="20" t="n">
        <v>27.4</v>
      </c>
      <c r="CH134" s="6"/>
      <c r="CI134" s="2"/>
      <c r="CJ134" s="1" t="n">
        <v>1984</v>
      </c>
      <c r="CK134" s="11" t="n">
        <v>16.3654761904762</v>
      </c>
      <c r="CL134" s="15" t="n">
        <v>16.6754761904762</v>
      </c>
      <c r="CM134" s="16" t="n">
        <v>16.545119047619</v>
      </c>
      <c r="CN134" s="11" t="n">
        <v>16.4640773809524</v>
      </c>
      <c r="CO134" s="17" t="n">
        <v>16.1495793650794</v>
      </c>
      <c r="CP134" s="16" t="n">
        <v>23.4</v>
      </c>
      <c r="CQ134" s="18" t="n">
        <v>16.6</v>
      </c>
      <c r="CR134" s="25" t="n">
        <v>10.6</v>
      </c>
      <c r="CS134" s="20" t="n">
        <v>17</v>
      </c>
      <c r="CT134" s="15"/>
      <c r="CU134" s="15"/>
      <c r="CV134" s="1" t="n">
        <v>1984</v>
      </c>
      <c r="CW134" s="11" t="n">
        <v>29.7604166666667</v>
      </c>
      <c r="CX134" s="15" t="n">
        <v>30.33</v>
      </c>
      <c r="CY134" s="16" t="n">
        <v>30.3039583333333</v>
      </c>
      <c r="CZ134" s="11" t="n">
        <v>30.3312847222222</v>
      </c>
      <c r="DA134" s="17" t="n">
        <v>30.3456909722222</v>
      </c>
      <c r="DB134" s="16" t="n">
        <v>38.2</v>
      </c>
      <c r="DC134" s="18" t="n">
        <v>30.9</v>
      </c>
      <c r="DD134" s="11" t="n">
        <v>17.6</v>
      </c>
      <c r="DE134" s="20" t="n">
        <v>27.9</v>
      </c>
    </row>
    <row r="135" customFormat="false" ht="12.8" hidden="false" customHeight="false" outlineLevel="0" collapsed="false">
      <c r="A135" s="22" t="n">
        <f aca="false">A130+5</f>
        <v>1985</v>
      </c>
      <c r="B135" s="11" t="n">
        <f aca="false">IF(Y$4=0,AD135*0.104/0.991+AQ135*0.03/0.991+BC135*0.225/0.991+BN135*0.128/0.991+BY135*0.329/0.991+CW135*0.175/0.991,AD135*0.104+AQ135*0.03+BC135*0.225+BN135*0.128+BY135*0.329+CK135*0.009+CW135*0.175)</f>
        <v>26.4675385548094</v>
      </c>
      <c r="C135" s="15" t="n">
        <f aca="false">AVERAGE(B131:B135)</f>
        <v>26.3228272524158</v>
      </c>
      <c r="D135" s="16" t="n">
        <f aca="false">AVERAGE(B126:B135)</f>
        <v>26.3952890198767</v>
      </c>
      <c r="E135" s="11" t="n">
        <f aca="false">AVERAGE(B116:B135)</f>
        <v>26.2805096840377</v>
      </c>
      <c r="F135" s="17" t="n">
        <f aca="false">AVERAGE(B86:B135)</f>
        <v>26.2224784708322</v>
      </c>
      <c r="G135" s="16" t="n">
        <f aca="false">IF(Y$4=0,MAX(AI135,AV135,BH135,BS135,CD135,DB135),MAX(AI135,AV135,BH135,BS135,CD135,CP135,DB135))</f>
        <v>43.5</v>
      </c>
      <c r="H135" s="18" t="n">
        <f aca="false">IF(Y$4=0,MEDIAN(AJ135,AW135,BI135,BT135,CE135,DC135),MEDIAN(AJ135,AW135,BI135,BT135,CE135,CQ135,DC135))</f>
        <v>22.5</v>
      </c>
      <c r="I135" s="19" t="n">
        <f aca="false">IF(Y$4=0,SUM(AJ135*0.104+AW135*0.03+BI135*0.225+BT135*0.329+CE135*0.009+DC135*0.175),SUM(AJ135*0.104+AW135*0.03+BI135*0.225+BT135*0.329+DC135*0.175))</f>
        <v>22.05275</v>
      </c>
      <c r="J135" s="11" t="n">
        <f aca="false">IF(Y$4=0,MAX(AK135,AX135,BJ135,BU135,CF135,DD135),MAX(AK135,AX135,BJ135,BU135,CF135,CR135,DD135))</f>
        <v>17.8</v>
      </c>
      <c r="K135" s="20" t="n">
        <f aca="false">(G135+J135)/2</f>
        <v>30.65</v>
      </c>
      <c r="AC135" s="1" t="n">
        <v>1985</v>
      </c>
      <c r="AD135" s="11" t="n">
        <v>22.6433145943563</v>
      </c>
      <c r="AE135" s="15" t="n">
        <v>22.8097033830367</v>
      </c>
      <c r="AF135" s="16" t="n">
        <v>22.8980973925766</v>
      </c>
      <c r="AG135" s="11" t="n">
        <v>22.7168986658917</v>
      </c>
      <c r="AH135" s="17" t="n">
        <v>22.7998959044442</v>
      </c>
      <c r="AI135" s="16" t="n">
        <v>38.5</v>
      </c>
      <c r="AJ135" s="18" t="n">
        <v>22.5</v>
      </c>
      <c r="AK135" s="6" t="n">
        <v>1.4</v>
      </c>
      <c r="AL135" s="6" t="n">
        <v>1.4</v>
      </c>
      <c r="AM135" s="20" t="n">
        <v>19.95</v>
      </c>
      <c r="AN135" s="15"/>
      <c r="AO135" s="15"/>
      <c r="AP135" s="1" t="n">
        <v>1985</v>
      </c>
      <c r="AQ135" s="11" t="n">
        <v>19.9496794871795</v>
      </c>
      <c r="AR135" s="15" t="n">
        <v>20.2335256410256</v>
      </c>
      <c r="AS135" s="16" t="n">
        <v>20.2344711538462</v>
      </c>
      <c r="AT135" s="11" t="n">
        <v>20.1116440850816</v>
      </c>
      <c r="AU135" s="17" t="n">
        <v>20.0003274329837</v>
      </c>
      <c r="AV135" s="3" t="n">
        <v>32.2</v>
      </c>
      <c r="AW135" s="21" t="n">
        <v>19.6</v>
      </c>
      <c r="AX135" s="6" t="n">
        <v>9.7</v>
      </c>
      <c r="AY135" s="6" t="n">
        <v>10.3</v>
      </c>
      <c r="AZ135" s="20" t="n">
        <v>20.95</v>
      </c>
      <c r="BA135" s="2"/>
      <c r="BB135" s="1" t="n">
        <v>1985</v>
      </c>
      <c r="BC135" s="11" t="n">
        <v>28.8524305555556</v>
      </c>
      <c r="BD135" s="15" t="n">
        <v>28.7986507936508</v>
      </c>
      <c r="BE135" s="16" t="n">
        <v>28.8289646464646</v>
      </c>
      <c r="BF135" s="11" t="n">
        <v>28.8020395923521</v>
      </c>
      <c r="BG135" s="24" t="n">
        <v>28.7859419191919</v>
      </c>
      <c r="BH135" s="3" t="n">
        <v>41.1</v>
      </c>
      <c r="BI135" s="18" t="n">
        <v>28.75</v>
      </c>
      <c r="BJ135" s="6" t="n">
        <v>17.8</v>
      </c>
      <c r="BL135" s="20" t="n">
        <v>29.45</v>
      </c>
      <c r="BM135" s="1" t="n">
        <v>1985</v>
      </c>
      <c r="BN135" s="11" t="n">
        <v>22.1386904761905</v>
      </c>
      <c r="BO135" s="15" t="n">
        <v>22.3912896825397</v>
      </c>
      <c r="BP135" s="16" t="n">
        <v>22.329751984127</v>
      </c>
      <c r="BQ135" s="11" t="n">
        <v>22.1510416666667</v>
      </c>
      <c r="BR135" s="24" t="n">
        <v>21.9382857142857</v>
      </c>
      <c r="BS135" s="3" t="n">
        <v>38.8</v>
      </c>
      <c r="BT135" s="18" t="n">
        <v>21.5</v>
      </c>
      <c r="BU135" s="6" t="n">
        <v>13.2</v>
      </c>
      <c r="BV135" s="20" t="n">
        <v>26</v>
      </c>
      <c r="BX135" s="1" t="n">
        <v>1985</v>
      </c>
      <c r="BY135" s="11" t="n">
        <v>26.4552083333333</v>
      </c>
      <c r="BZ135" s="15" t="n">
        <v>26.0838194444444</v>
      </c>
      <c r="CA135" s="16" t="n">
        <v>26.1553009259259</v>
      </c>
      <c r="CB135" s="11" t="n">
        <v>25.9703896604938</v>
      </c>
      <c r="CC135" s="17" t="n">
        <v>25.8682280443322</v>
      </c>
      <c r="CD135" s="3" t="n">
        <v>43.5</v>
      </c>
      <c r="CE135" s="18" t="n">
        <v>25.9</v>
      </c>
      <c r="CF135" s="6" t="n">
        <v>15</v>
      </c>
      <c r="CG135" s="20" t="n">
        <v>29.25</v>
      </c>
      <c r="CH135" s="6"/>
      <c r="CI135" s="2"/>
      <c r="CJ135" s="1" t="n">
        <v>1985</v>
      </c>
      <c r="CK135" s="11" t="n">
        <v>16.572619047619</v>
      </c>
      <c r="CL135" s="15" t="n">
        <v>16.6335714285714</v>
      </c>
      <c r="CM135" s="16" t="n">
        <v>16.5546428571429</v>
      </c>
      <c r="CN135" s="11" t="n">
        <v>16.4990773809524</v>
      </c>
      <c r="CO135" s="17" t="n">
        <v>16.1591507936508</v>
      </c>
      <c r="CP135" s="16" t="n">
        <v>23.7</v>
      </c>
      <c r="CQ135" s="18" t="n">
        <v>16.9</v>
      </c>
      <c r="CR135" s="25" t="n">
        <v>10.5</v>
      </c>
      <c r="CS135" s="20" t="n">
        <v>17.1</v>
      </c>
      <c r="CT135" s="15"/>
      <c r="CU135" s="15"/>
      <c r="CV135" s="1" t="n">
        <v>1985</v>
      </c>
      <c r="CW135" s="11" t="n">
        <v>30.4895833333333</v>
      </c>
      <c r="CX135" s="15" t="n">
        <v>30.0945833333333</v>
      </c>
      <c r="CY135" s="16" t="n">
        <v>30.3316666666667</v>
      </c>
      <c r="CZ135" s="11" t="n">
        <v>30.3203472222222</v>
      </c>
      <c r="DA135" s="17" t="n">
        <v>30.3443576388889</v>
      </c>
      <c r="DB135" s="16" t="n">
        <v>39.6</v>
      </c>
      <c r="DC135" s="18" t="n">
        <v>31.9</v>
      </c>
      <c r="DD135" s="11" t="n">
        <v>17.6</v>
      </c>
      <c r="DE135" s="20" t="n">
        <v>28.6</v>
      </c>
    </row>
    <row r="136" customFormat="false" ht="12.8" hidden="false" customHeight="false" outlineLevel="0" collapsed="false">
      <c r="A136" s="22"/>
      <c r="B136" s="11" t="n">
        <f aca="false">IF(Y$4=0,AD136*0.104/0.991+AQ136*0.03/0.991+BC136*0.225/0.991+BN136*0.128/0.991+BY136*0.329/0.991+CW136*0.175/0.991,AD136*0.104+AQ136*0.03+BC136*0.225+BN136*0.128+BY136*0.329+CK136*0.009+CW136*0.175)</f>
        <v>26.1952000715912</v>
      </c>
      <c r="C136" s="15" t="n">
        <f aca="false">AVERAGE(B132:B136)</f>
        <v>26.2934773800929</v>
      </c>
      <c r="D136" s="16" t="n">
        <f aca="false">AVERAGE(B127:B136)</f>
        <v>26.4107654474037</v>
      </c>
      <c r="E136" s="11" t="n">
        <f aca="false">AVERAGE(B117:B136)</f>
        <v>26.2998991013317</v>
      </c>
      <c r="F136" s="17" t="n">
        <f aca="false">AVERAGE(B87:B136)</f>
        <v>26.2174955915151</v>
      </c>
      <c r="G136" s="16" t="n">
        <f aca="false">IF(Y$4=0,MAX(AI136,AV136,BH136,BS136,CD136,DB136),MAX(AI136,AV136,BH136,BS136,CD136,CP136,DB136))</f>
        <v>43.9</v>
      </c>
      <c r="H136" s="18" t="n">
        <f aca="false">IF(Y$4=0,MEDIAN(AJ136,AW136,BI136,BT136,CE136,DC136),MEDIAN(AJ136,AW136,BI136,BT136,CE136,CQ136,DC136))</f>
        <v>22.45</v>
      </c>
      <c r="I136" s="19" t="n">
        <f aca="false">IF(Y$4=0,SUM(AJ136*0.104+AW136*0.03+BI136*0.225+BT136*0.329+CE136*0.009+DC136*0.175),SUM(AJ136*0.104+AW136*0.03+BI136*0.225+BT136*0.329+DC136*0.175))</f>
        <v>21.957875</v>
      </c>
      <c r="J136" s="11" t="n">
        <f aca="false">IF(Y$4=0,MAX(AK136,AX136,BJ136,BU136,CF136,DD136),MAX(AK136,AX136,BJ136,BU136,CF136,CR136,DD136))</f>
        <v>17.6</v>
      </c>
      <c r="K136" s="20" t="n">
        <f aca="false">(G136+J136)/2</f>
        <v>30.75</v>
      </c>
      <c r="AC136" s="1" t="n">
        <v>1986</v>
      </c>
      <c r="AD136" s="11" t="n">
        <v>22.7354998396665</v>
      </c>
      <c r="AE136" s="15" t="n">
        <v>22.7426048180215</v>
      </c>
      <c r="AF136" s="16" t="n">
        <v>22.9598252865961</v>
      </c>
      <c r="AG136" s="11" t="n">
        <v>22.74224251443</v>
      </c>
      <c r="AH136" s="17" t="n">
        <v>22.7956237583804</v>
      </c>
      <c r="AI136" s="16" t="n">
        <v>37</v>
      </c>
      <c r="AJ136" s="18" t="n">
        <v>22.45</v>
      </c>
      <c r="AK136" s="6" t="n">
        <v>1.7</v>
      </c>
      <c r="AL136" s="6" t="n">
        <v>1.7</v>
      </c>
      <c r="AM136" s="20" t="n">
        <v>19.35</v>
      </c>
      <c r="AN136" s="15"/>
      <c r="AO136" s="15"/>
      <c r="AP136" s="1" t="n">
        <v>1986</v>
      </c>
      <c r="AQ136" s="11" t="n">
        <v>19.4007284382284</v>
      </c>
      <c r="AR136" s="15" t="n">
        <v>19.9927738927739</v>
      </c>
      <c r="AS136" s="16" t="n">
        <v>20.1791593822844</v>
      </c>
      <c r="AT136" s="11" t="n">
        <v>20.1023615967366</v>
      </c>
      <c r="AU136" s="17" t="n">
        <v>19.9887778991842</v>
      </c>
      <c r="AV136" s="3" t="n">
        <v>31.4</v>
      </c>
      <c r="AW136" s="21" t="n">
        <v>18.55</v>
      </c>
      <c r="AX136" s="6" t="n">
        <v>9.4</v>
      </c>
      <c r="AY136" s="6" t="n">
        <v>9.6</v>
      </c>
      <c r="AZ136" s="20" t="n">
        <v>20.4</v>
      </c>
      <c r="BA136" s="2"/>
      <c r="BB136" s="1" t="n">
        <v>1986</v>
      </c>
      <c r="BC136" s="11" t="n">
        <v>29.3183283730159</v>
      </c>
      <c r="BD136" s="15" t="n">
        <v>28.8795188492063</v>
      </c>
      <c r="BE136" s="16" t="n">
        <v>28.9179973845599</v>
      </c>
      <c r="BF136" s="11" t="n">
        <v>28.8383528363997</v>
      </c>
      <c r="BG136" s="24" t="n">
        <v>28.7940644390332</v>
      </c>
      <c r="BH136" s="3" t="n">
        <v>41.6</v>
      </c>
      <c r="BI136" s="18" t="n">
        <v>29.725</v>
      </c>
      <c r="BJ136" s="6" t="n">
        <v>17.6</v>
      </c>
      <c r="BL136" s="20" t="n">
        <v>29.6</v>
      </c>
      <c r="BM136" s="1" t="n">
        <v>1986</v>
      </c>
      <c r="BN136" s="11" t="n">
        <v>21.8107142857143</v>
      </c>
      <c r="BO136" s="15" t="n">
        <v>22.2180753968254</v>
      </c>
      <c r="BP136" s="16" t="n">
        <v>22.3315972222222</v>
      </c>
      <c r="BQ136" s="11" t="n">
        <v>22.162380952381</v>
      </c>
      <c r="BR136" s="24" t="n">
        <v>21.9393690476191</v>
      </c>
      <c r="BS136" s="3" t="n">
        <v>38.3</v>
      </c>
      <c r="BT136" s="18" t="n">
        <v>20.55</v>
      </c>
      <c r="BU136" s="6" t="n">
        <v>12.1</v>
      </c>
      <c r="BV136" s="20" t="n">
        <v>25.2</v>
      </c>
      <c r="BX136" s="1" t="n">
        <v>1986</v>
      </c>
      <c r="BY136" s="11" t="n">
        <v>25.515625</v>
      </c>
      <c r="BZ136" s="15" t="n">
        <v>26.0344907407407</v>
      </c>
      <c r="CA136" s="16" t="n">
        <v>26.0843055555556</v>
      </c>
      <c r="CB136" s="11" t="n">
        <v>25.9715354938272</v>
      </c>
      <c r="CC136" s="17" t="n">
        <v>25.8551748035915</v>
      </c>
      <c r="CD136" s="3" t="n">
        <v>43.9</v>
      </c>
      <c r="CE136" s="18" t="n">
        <v>24.9</v>
      </c>
      <c r="CF136" s="6" t="n">
        <v>13.7</v>
      </c>
      <c r="CG136" s="20" t="n">
        <v>28.8</v>
      </c>
      <c r="CH136" s="6"/>
      <c r="CI136" s="2"/>
      <c r="CJ136" s="1" t="n">
        <v>1986</v>
      </c>
      <c r="CK136" s="11" t="n">
        <v>16.1428571428571</v>
      </c>
      <c r="CL136" s="15" t="n">
        <v>16.45</v>
      </c>
      <c r="CM136" s="16" t="n">
        <v>16.5329761904762</v>
      </c>
      <c r="CN136" s="11" t="n">
        <v>16.4987202380952</v>
      </c>
      <c r="CO136" s="17" t="n">
        <v>16.1591984126984</v>
      </c>
      <c r="CP136" s="16" t="n">
        <v>21.8</v>
      </c>
      <c r="CQ136" s="18" t="n">
        <v>15.9</v>
      </c>
      <c r="CR136" s="25" t="n">
        <v>10.8</v>
      </c>
      <c r="CS136" s="20" t="n">
        <v>16.3</v>
      </c>
      <c r="CT136" s="15"/>
      <c r="CU136" s="15"/>
      <c r="CV136" s="1" t="n">
        <v>1986</v>
      </c>
      <c r="CW136" s="11" t="n">
        <v>30.4020833333333</v>
      </c>
      <c r="CX136" s="15" t="n">
        <v>30.1329166666667</v>
      </c>
      <c r="CY136" s="16" t="n">
        <v>30.4116666666667</v>
      </c>
      <c r="CZ136" s="11" t="n">
        <v>30.3605555555556</v>
      </c>
      <c r="DA136" s="17" t="n">
        <v>30.3337048611111</v>
      </c>
      <c r="DB136" s="16" t="n">
        <v>40.2</v>
      </c>
      <c r="DC136" s="18" t="n">
        <v>32.1</v>
      </c>
      <c r="DD136" s="11" t="n">
        <v>15.9</v>
      </c>
      <c r="DE136" s="20" t="n">
        <v>28.05</v>
      </c>
    </row>
    <row r="137" customFormat="false" ht="12.8" hidden="false" customHeight="false" outlineLevel="0" collapsed="false">
      <c r="A137" s="22"/>
      <c r="B137" s="11" t="n">
        <f aca="false">IF(Y$4=0,AD137*0.104/0.991+AQ137*0.03/0.991+BC137*0.225/0.991+BN137*0.128/0.991+BY137*0.329/0.991+CW137*0.175/0.991,AD137*0.104+AQ137*0.03+BC137*0.225+BN137*0.128+BY137*0.329+CK137*0.009+CW137*0.175)</f>
        <v>26.3751525220664</v>
      </c>
      <c r="C137" s="15" t="n">
        <f aca="false">AVERAGE(B133:B137)</f>
        <v>26.265344446879</v>
      </c>
      <c r="D137" s="16" t="n">
        <f aca="false">AVERAGE(B128:B137)</f>
        <v>26.3957640983817</v>
      </c>
      <c r="E137" s="11" t="n">
        <f aca="false">AVERAGE(B118:B137)</f>
        <v>26.3016634494283</v>
      </c>
      <c r="F137" s="17" t="n">
        <f aca="false">AVERAGE(B88:B137)</f>
        <v>26.2179321084043</v>
      </c>
      <c r="G137" s="16" t="n">
        <f aca="false">IF(Y$4=0,MAX(AI137,AV137,BH137,BS137,CD137,DB137),MAX(AI137,AV137,BH137,BS137,CD137,CP137,DB137))</f>
        <v>42.5</v>
      </c>
      <c r="H137" s="18" t="n">
        <f aca="false">IF(Y$4=0,MEDIAN(AJ137,AW137,BI137,BT137,CE137,DC137),MEDIAN(AJ137,AW137,BI137,BT137,CE137,CQ137,DC137))</f>
        <v>22.7</v>
      </c>
      <c r="I137" s="19" t="n">
        <f aca="false">IF(Y$4=0,SUM(AJ137*0.104+AW137*0.03+BI137*0.225+BT137*0.329+CE137*0.009+DC137*0.175),SUM(AJ137*0.104+AW137*0.03+BI137*0.225+BT137*0.329+DC137*0.175))</f>
        <v>22.19675</v>
      </c>
      <c r="J137" s="11" t="n">
        <f aca="false">IF(Y$4=0,MAX(AK137,AX137,BJ137,BU137,CF137,DD137),MAX(AK137,AX137,BJ137,BU137,CF137,CR137,DD137))</f>
        <v>18.5</v>
      </c>
      <c r="K137" s="20" t="n">
        <f aca="false">(G137+J137)/2</f>
        <v>30.5</v>
      </c>
      <c r="AC137" s="1" t="n">
        <v>1987</v>
      </c>
      <c r="AD137" s="11" t="n">
        <v>22.7961438124633</v>
      </c>
      <c r="AE137" s="15" t="n">
        <v>22.5618997180803</v>
      </c>
      <c r="AF137" s="16" t="n">
        <v>22.9113014403292</v>
      </c>
      <c r="AG137" s="11" t="n">
        <v>22.7322511490567</v>
      </c>
      <c r="AH137" s="17" t="n">
        <v>22.7880274547355</v>
      </c>
      <c r="AI137" s="16" t="n">
        <v>37.6</v>
      </c>
      <c r="AJ137" s="18" t="n">
        <v>22.7</v>
      </c>
      <c r="AK137" s="6" t="n">
        <v>1.8</v>
      </c>
      <c r="AL137" s="6" t="n">
        <v>1.8</v>
      </c>
      <c r="AM137" s="20" t="n">
        <v>19.7</v>
      </c>
      <c r="AN137" s="15"/>
      <c r="AO137" s="15"/>
      <c r="AP137" s="1" t="n">
        <v>1987</v>
      </c>
      <c r="AQ137" s="11" t="n">
        <v>19.9466054778555</v>
      </c>
      <c r="AR137" s="15" t="n">
        <v>19.7574475524476</v>
      </c>
      <c r="AS137" s="16" t="n">
        <v>20.1443006993007</v>
      </c>
      <c r="AT137" s="11" t="n">
        <v>20.0698681526807</v>
      </c>
      <c r="AU137" s="17" t="n">
        <v>19.9806330856643</v>
      </c>
      <c r="AV137" s="3" t="n">
        <v>31.7</v>
      </c>
      <c r="AW137" s="21" t="n">
        <v>19.45</v>
      </c>
      <c r="AX137" s="6" t="n">
        <v>9.1</v>
      </c>
      <c r="AY137" s="6" t="n">
        <v>10.3</v>
      </c>
      <c r="AZ137" s="20" t="n">
        <v>20.4</v>
      </c>
      <c r="BA137" s="2"/>
      <c r="BB137" s="1" t="n">
        <v>1987</v>
      </c>
      <c r="BC137" s="11" t="n">
        <v>29.2316964285714</v>
      </c>
      <c r="BD137" s="15" t="n">
        <v>28.9290128968254</v>
      </c>
      <c r="BE137" s="16" t="n">
        <v>28.9642845869408</v>
      </c>
      <c r="BF137" s="11" t="n">
        <v>28.8664455943362</v>
      </c>
      <c r="BG137" s="24" t="n">
        <v>28.7990326930014</v>
      </c>
      <c r="BH137" s="3" t="n">
        <v>39.85</v>
      </c>
      <c r="BI137" s="18" t="n">
        <v>29.4</v>
      </c>
      <c r="BJ137" s="6" t="n">
        <v>18.5</v>
      </c>
      <c r="BL137" s="20" t="n">
        <v>29.175</v>
      </c>
      <c r="BM137" s="1" t="n">
        <v>1987</v>
      </c>
      <c r="BN137" s="11" t="n">
        <v>22.1178571428571</v>
      </c>
      <c r="BO137" s="15" t="n">
        <v>22.0287896825397</v>
      </c>
      <c r="BP137" s="16" t="n">
        <v>22.2889186507936</v>
      </c>
      <c r="BQ137" s="11" t="n">
        <v>22.1447321428571</v>
      </c>
      <c r="BR137" s="24" t="n">
        <v>21.9439166666667</v>
      </c>
      <c r="BS137" s="3" t="n">
        <v>37.4</v>
      </c>
      <c r="BT137" s="18" t="n">
        <v>21.55</v>
      </c>
      <c r="BU137" s="6" t="n">
        <v>13.3</v>
      </c>
      <c r="BV137" s="20" t="n">
        <v>25.35</v>
      </c>
      <c r="BX137" s="1" t="n">
        <v>1987</v>
      </c>
      <c r="BY137" s="11" t="n">
        <v>26.0604552469136</v>
      </c>
      <c r="BZ137" s="15" t="n">
        <v>26.0319984567901</v>
      </c>
      <c r="CA137" s="16" t="n">
        <v>26.0445061728395</v>
      </c>
      <c r="CB137" s="11" t="n">
        <v>25.971244212963</v>
      </c>
      <c r="CC137" s="17" t="n">
        <v>25.8585227974186</v>
      </c>
      <c r="CD137" s="3" t="n">
        <v>42.5</v>
      </c>
      <c r="CE137" s="18" t="n">
        <v>25.9</v>
      </c>
      <c r="CF137" s="6" t="n">
        <v>14.6</v>
      </c>
      <c r="CG137" s="20" t="n">
        <v>28.55</v>
      </c>
      <c r="CH137" s="6"/>
      <c r="CI137" s="2"/>
      <c r="CJ137" s="1" t="n">
        <v>1987</v>
      </c>
      <c r="CK137" s="11" t="n">
        <v>16.6428571428571</v>
      </c>
      <c r="CL137" s="15" t="n">
        <v>16.4219047619048</v>
      </c>
      <c r="CM137" s="16" t="n">
        <v>16.5571428571429</v>
      </c>
      <c r="CN137" s="11" t="n">
        <v>16.5102678571429</v>
      </c>
      <c r="CO137" s="17" t="n">
        <v>16.1661031746032</v>
      </c>
      <c r="CP137" s="16" t="n">
        <v>22.8</v>
      </c>
      <c r="CQ137" s="18" t="n">
        <v>16.85</v>
      </c>
      <c r="CR137" s="25" t="n">
        <v>10.5</v>
      </c>
      <c r="CS137" s="20" t="n">
        <v>16.65</v>
      </c>
      <c r="CT137" s="15"/>
      <c r="CU137" s="15"/>
      <c r="CV137" s="1" t="n">
        <v>1987</v>
      </c>
      <c r="CW137" s="11" t="n">
        <v>30.1375</v>
      </c>
      <c r="CX137" s="15" t="n">
        <v>30.2008333333333</v>
      </c>
      <c r="CY137" s="16" t="n">
        <v>30.4060416666667</v>
      </c>
      <c r="CZ137" s="11" t="n">
        <v>30.3588888888889</v>
      </c>
      <c r="DA137" s="17" t="n">
        <v>30.3257465277778</v>
      </c>
      <c r="DB137" s="16" t="n">
        <v>37.4</v>
      </c>
      <c r="DC137" s="18" t="n">
        <v>31.7</v>
      </c>
      <c r="DD137" s="11" t="n">
        <v>18.3</v>
      </c>
      <c r="DE137" s="20" t="n">
        <v>27.85</v>
      </c>
    </row>
    <row r="138" customFormat="false" ht="12.8" hidden="false" customHeight="false" outlineLevel="0" collapsed="false">
      <c r="A138" s="22"/>
      <c r="B138" s="11" t="n">
        <f aca="false">IF(Y$4=0,AD138*0.104/0.991+AQ138*0.03/0.991+BC138*0.225/0.991+BN138*0.128/0.991+BY138*0.329/0.991+CW138*0.175/0.991,AD138*0.104+AQ138*0.03+BC138*0.225+BN138*0.128+BY138*0.329+CK138*0.009+CW138*0.175)</f>
        <v>26.7639313921803</v>
      </c>
      <c r="C138" s="15" t="n">
        <f aca="false">AVERAGE(B134:B138)</f>
        <v>26.3369993665696</v>
      </c>
      <c r="D138" s="16" t="n">
        <f aca="false">AVERAGE(B129:B138)</f>
        <v>26.4636186366405</v>
      </c>
      <c r="E138" s="11" t="n">
        <f aca="false">AVERAGE(B119:B138)</f>
        <v>26.3529261693647</v>
      </c>
      <c r="F138" s="17" t="n">
        <f aca="false">AVERAGE(B89:B138)</f>
        <v>26.2214434752058</v>
      </c>
      <c r="G138" s="16" t="n">
        <f aca="false">IF(Y$4=0,MAX(AI138,AV138,BH138,BS138,CD138,DB138),MAX(AI138,AV138,BH138,BS138,CD138,CP138,DB138))</f>
        <v>42.6</v>
      </c>
      <c r="H138" s="18" t="n">
        <f aca="false">IF(Y$4=0,MEDIAN(AJ138,AW138,BI138,BT138,CE138,DC138),MEDIAN(AJ138,AW138,BI138,BT138,CE138,CQ138,DC138))</f>
        <v>23.1</v>
      </c>
      <c r="I138" s="19" t="n">
        <f aca="false">IF(Y$4=0,SUM(AJ138*0.104+AW138*0.03+BI138*0.225+BT138*0.329+CE138*0.009+DC138*0.175),SUM(AJ138*0.104+AW138*0.03+BI138*0.225+BT138*0.329+DC138*0.175))</f>
        <v>22.6561</v>
      </c>
      <c r="J138" s="11" t="n">
        <f aca="false">IF(Y$4=0,MAX(AK138,AX138,BJ138,BU138,CF138,DD138),MAX(AK138,AX138,BJ138,BU138,CF138,CR138,DD138))</f>
        <v>19.4</v>
      </c>
      <c r="K138" s="20" t="n">
        <f aca="false">(G138+J138)/2</f>
        <v>31</v>
      </c>
      <c r="AC138" s="1" t="n">
        <v>1988</v>
      </c>
      <c r="AD138" s="11" t="n">
        <v>23.1667328042328</v>
      </c>
      <c r="AE138" s="15" t="n">
        <v>22.6812747180803</v>
      </c>
      <c r="AF138" s="16" t="n">
        <v>23.0250216784245</v>
      </c>
      <c r="AG138" s="11" t="n">
        <v>22.7597310322137</v>
      </c>
      <c r="AH138" s="17" t="n">
        <v>22.7734758674339</v>
      </c>
      <c r="AI138" s="16" t="n">
        <v>37.7</v>
      </c>
      <c r="AJ138" s="18" t="n">
        <v>23.1</v>
      </c>
      <c r="AK138" s="6" t="n">
        <v>3.6</v>
      </c>
      <c r="AL138" s="6" t="n">
        <v>3.6</v>
      </c>
      <c r="AM138" s="20" t="n">
        <v>20.65</v>
      </c>
      <c r="AN138" s="15"/>
      <c r="AO138" s="15"/>
      <c r="AP138" s="1" t="n">
        <v>1988</v>
      </c>
      <c r="AQ138" s="11" t="n">
        <v>20.6305288461538</v>
      </c>
      <c r="AR138" s="15" t="n">
        <v>19.9116622960373</v>
      </c>
      <c r="AS138" s="16" t="n">
        <v>20.2342125582751</v>
      </c>
      <c r="AT138" s="11" t="n">
        <v>20.0994234411422</v>
      </c>
      <c r="AU138" s="17" t="n">
        <v>19.9739359702797</v>
      </c>
      <c r="AV138" s="3" t="n">
        <v>34.1</v>
      </c>
      <c r="AW138" s="21" t="n">
        <v>20.15</v>
      </c>
      <c r="AX138" s="6" t="n">
        <v>11.1</v>
      </c>
      <c r="AY138" s="6" t="n">
        <v>11.1</v>
      </c>
      <c r="AZ138" s="20" t="n">
        <v>22.6</v>
      </c>
      <c r="BA138" s="2"/>
      <c r="BB138" s="1" t="n">
        <v>1988</v>
      </c>
      <c r="BC138" s="11" t="n">
        <v>29.3680284992785</v>
      </c>
      <c r="BD138" s="15" t="n">
        <v>29.0422961760462</v>
      </c>
      <c r="BE138" s="16" t="n">
        <v>29.0637001713564</v>
      </c>
      <c r="BF138" s="11" t="n">
        <v>28.9007001939033</v>
      </c>
      <c r="BG138" s="24" t="n">
        <v>28.8009567550505</v>
      </c>
      <c r="BH138" s="3" t="n">
        <v>41.2</v>
      </c>
      <c r="BI138" s="18" t="n">
        <v>29.6</v>
      </c>
      <c r="BJ138" s="6" t="n">
        <v>19</v>
      </c>
      <c r="BL138" s="20" t="n">
        <v>30.1</v>
      </c>
      <c r="BM138" s="1" t="n">
        <v>1988</v>
      </c>
      <c r="BN138" s="11" t="n">
        <v>22.8827380952381</v>
      </c>
      <c r="BO138" s="15" t="n">
        <v>22.147380952381</v>
      </c>
      <c r="BP138" s="16" t="n">
        <v>22.4112996031746</v>
      </c>
      <c r="BQ138" s="11" t="n">
        <v>22.2015128968254</v>
      </c>
      <c r="BR138" s="24" t="n">
        <v>21.9580476190476</v>
      </c>
      <c r="BS138" s="3" t="n">
        <v>40.4</v>
      </c>
      <c r="BT138" s="18" t="n">
        <v>22.3</v>
      </c>
      <c r="BU138" s="6" t="n">
        <v>13.5</v>
      </c>
      <c r="BV138" s="20" t="n">
        <v>26.95</v>
      </c>
      <c r="BX138" s="1" t="n">
        <v>1988</v>
      </c>
      <c r="BY138" s="11" t="n">
        <v>26.4164807800224</v>
      </c>
      <c r="BZ138" s="15" t="n">
        <v>26.0301094276094</v>
      </c>
      <c r="CA138" s="16" t="n">
        <v>26.0674042508418</v>
      </c>
      <c r="CB138" s="11" t="n">
        <v>26.049444795174</v>
      </c>
      <c r="CC138" s="17" t="n">
        <v>25.8692976992144</v>
      </c>
      <c r="CD138" s="3" t="n">
        <v>42.6</v>
      </c>
      <c r="CE138" s="18" t="n">
        <v>26.2</v>
      </c>
      <c r="CF138" s="6" t="n">
        <v>14.4</v>
      </c>
      <c r="CG138" s="20" t="n">
        <v>28.5</v>
      </c>
      <c r="CH138" s="6"/>
      <c r="CI138" s="2"/>
      <c r="CJ138" s="1" t="n">
        <v>1988</v>
      </c>
      <c r="CK138" s="11" t="n">
        <v>17.5916666666667</v>
      </c>
      <c r="CL138" s="15" t="n">
        <v>16.6630952380952</v>
      </c>
      <c r="CM138" s="16" t="n">
        <v>16.6946428571429</v>
      </c>
      <c r="CN138" s="11" t="n">
        <v>16.5950297619048</v>
      </c>
      <c r="CO138" s="17" t="n">
        <v>16.187626984127</v>
      </c>
      <c r="CP138" s="16" t="n">
        <v>25.5</v>
      </c>
      <c r="CQ138" s="18" t="n">
        <v>17.1</v>
      </c>
      <c r="CR138" s="25" t="n">
        <v>12</v>
      </c>
      <c r="CS138" s="20" t="n">
        <v>18.75</v>
      </c>
      <c r="CT138" s="15"/>
      <c r="CU138" s="15"/>
      <c r="CV138" s="1" t="n">
        <v>1988</v>
      </c>
      <c r="CW138" s="11" t="n">
        <v>30.56875</v>
      </c>
      <c r="CX138" s="15" t="n">
        <v>30.2716666666667</v>
      </c>
      <c r="CY138" s="16" t="n">
        <v>30.4433333333333</v>
      </c>
      <c r="CZ138" s="11" t="n">
        <v>30.3934722222222</v>
      </c>
      <c r="DA138" s="17" t="n">
        <v>30.3214340277778</v>
      </c>
      <c r="DB138" s="16" t="n">
        <v>39.6</v>
      </c>
      <c r="DC138" s="18" t="n">
        <v>32.3</v>
      </c>
      <c r="DD138" s="11" t="n">
        <v>19.4</v>
      </c>
      <c r="DE138" s="20" t="n">
        <v>29.5</v>
      </c>
    </row>
    <row r="139" customFormat="false" ht="12.8" hidden="false" customHeight="false" outlineLevel="0" collapsed="false">
      <c r="A139" s="22"/>
      <c r="B139" s="11" t="n">
        <f aca="false">IF(Y$4=0,AD139*0.104/0.991+AQ139*0.03/0.991+BC139*0.225/0.991+BN139*0.128/0.991+BY139*0.329/0.991+CW139*0.175/0.991,AD139*0.104+AQ139*0.03+BC139*0.225+BN139*0.128+BY139*0.329+CK139*0.009+CW139*0.175)</f>
        <v>26.0489222436578</v>
      </c>
      <c r="C139" s="15" t="n">
        <f aca="false">AVERAGE(B135:B139)</f>
        <v>26.370148956861</v>
      </c>
      <c r="D139" s="16" t="n">
        <f aca="false">AVERAGE(B130:B139)</f>
        <v>26.3996387297232</v>
      </c>
      <c r="E139" s="11" t="n">
        <f aca="false">AVERAGE(B120:B139)</f>
        <v>26.3333761653528</v>
      </c>
      <c r="F139" s="17" t="n">
        <f aca="false">AVERAGE(B90:B139)</f>
        <v>26.2254611025955</v>
      </c>
      <c r="G139" s="16" t="n">
        <f aca="false">IF(Y$4=0,MAX(AI139,AV139,BH139,BS139,CD139,DB139),MAX(AI139,AV139,BH139,BS139,CD139,CP139,DB139))</f>
        <v>43.5</v>
      </c>
      <c r="H139" s="18" t="n">
        <f aca="false">IF(Y$4=0,MEDIAN(AJ139,AW139,BI139,BT139,CE139,DC139),MEDIAN(AJ139,AW139,BI139,BT139,CE139,CQ139,DC139))</f>
        <v>22.7</v>
      </c>
      <c r="I139" s="19" t="n">
        <f aca="false">IF(Y$4=0,SUM(AJ139*0.104+AW139*0.03+BI139*0.225+BT139*0.329+CE139*0.009+DC139*0.175),SUM(AJ139*0.104+AW139*0.03+BI139*0.225+BT139*0.329+DC139*0.175))</f>
        <v>22.1027</v>
      </c>
      <c r="J139" s="11" t="n">
        <f aca="false">IF(Y$4=0,MAX(AK139,AX139,BJ139,BU139,CF139,DD139),MAX(AK139,AX139,BJ139,BU139,CF139,CR139,DD139))</f>
        <v>16.9</v>
      </c>
      <c r="K139" s="20" t="n">
        <f aca="false">(G139+J139)/2</f>
        <v>30.2</v>
      </c>
      <c r="AC139" s="1" t="n">
        <v>1989</v>
      </c>
      <c r="AD139" s="11" t="n">
        <v>22.3126569932126</v>
      </c>
      <c r="AE139" s="15" t="n">
        <v>22.7308696087863</v>
      </c>
      <c r="AF139" s="16" t="n">
        <v>22.9071124438833</v>
      </c>
      <c r="AG139" s="11" t="n">
        <v>22.7538653524331</v>
      </c>
      <c r="AH139" s="17" t="n">
        <v>22.7591357533299</v>
      </c>
      <c r="AI139" s="16" t="n">
        <v>36.2</v>
      </c>
      <c r="AJ139" s="18" t="n">
        <v>22.7</v>
      </c>
      <c r="AK139" s="6" t="n">
        <v>1</v>
      </c>
      <c r="AL139" s="6" t="n">
        <v>1</v>
      </c>
      <c r="AM139" s="20" t="n">
        <v>18.6</v>
      </c>
      <c r="AN139" s="15"/>
      <c r="AO139" s="15"/>
      <c r="AP139" s="1" t="n">
        <v>1989</v>
      </c>
      <c r="AQ139" s="11" t="n">
        <v>19.9019230769231</v>
      </c>
      <c r="AR139" s="15" t="n">
        <v>19.9658930652681</v>
      </c>
      <c r="AS139" s="16" t="n">
        <v>20.1794048659674</v>
      </c>
      <c r="AT139" s="11" t="n">
        <v>20.1051045308858</v>
      </c>
      <c r="AU139" s="17" t="n">
        <v>19.9701483828671</v>
      </c>
      <c r="AV139" s="3" t="n">
        <v>32.7</v>
      </c>
      <c r="AW139" s="21" t="n">
        <v>19.4</v>
      </c>
      <c r="AX139" s="6" t="n">
        <v>9.1</v>
      </c>
      <c r="AY139" s="6" t="n">
        <v>9.6</v>
      </c>
      <c r="AZ139" s="20" t="n">
        <v>20.9</v>
      </c>
      <c r="BA139" s="2"/>
      <c r="BB139" s="1" t="n">
        <v>1989</v>
      </c>
      <c r="BC139" s="11" t="n">
        <v>28.4371663059163</v>
      </c>
      <c r="BD139" s="15" t="n">
        <v>29.0415300324675</v>
      </c>
      <c r="BE139" s="16" t="n">
        <v>28.9932005321068</v>
      </c>
      <c r="BF139" s="11" t="n">
        <v>28.8635081845238</v>
      </c>
      <c r="BG139" s="24" t="n">
        <v>28.8015215097403</v>
      </c>
      <c r="BH139" s="3" t="n">
        <v>40.3</v>
      </c>
      <c r="BI139" s="18" t="n">
        <v>28.9</v>
      </c>
      <c r="BJ139" s="6" t="n">
        <v>16.9</v>
      </c>
      <c r="BL139" s="20" t="n">
        <v>28.6</v>
      </c>
      <c r="BM139" s="1" t="n">
        <v>1989</v>
      </c>
      <c r="BN139" s="11" t="n">
        <v>22.0821428571429</v>
      </c>
      <c r="BO139" s="15" t="n">
        <v>22.2064285714286</v>
      </c>
      <c r="BP139" s="16" t="n">
        <v>22.3821329365079</v>
      </c>
      <c r="BQ139" s="11" t="n">
        <v>22.2212152777778</v>
      </c>
      <c r="BR139" s="24" t="n">
        <v>21.9624166666667</v>
      </c>
      <c r="BS139" s="3" t="n">
        <v>38.8</v>
      </c>
      <c r="BT139" s="18" t="n">
        <v>21.85</v>
      </c>
      <c r="BU139" s="6" t="n">
        <v>12.2</v>
      </c>
      <c r="BV139" s="20" t="n">
        <v>25.5</v>
      </c>
      <c r="BX139" s="1" t="n">
        <v>1989</v>
      </c>
      <c r="BY139" s="11" t="n">
        <v>26.0368634259259</v>
      </c>
      <c r="BZ139" s="15" t="n">
        <v>26.0969265572391</v>
      </c>
      <c r="CA139" s="16" t="n">
        <v>26.0558243897306</v>
      </c>
      <c r="CB139" s="11" t="n">
        <v>26.0379276269641</v>
      </c>
      <c r="CC139" s="17" t="n">
        <v>25.8807138397868</v>
      </c>
      <c r="CD139" s="3" t="n">
        <v>43.5</v>
      </c>
      <c r="CE139" s="18" t="n">
        <v>25.75</v>
      </c>
      <c r="CF139" s="6" t="n">
        <v>13.8</v>
      </c>
      <c r="CG139" s="20" t="n">
        <v>28.65</v>
      </c>
      <c r="CH139" s="6"/>
      <c r="CI139" s="2"/>
      <c r="CJ139" s="1" t="n">
        <v>1989</v>
      </c>
      <c r="CK139" s="11" t="n">
        <v>17.2488095238095</v>
      </c>
      <c r="CL139" s="15" t="n">
        <v>16.8397619047619</v>
      </c>
      <c r="CM139" s="16" t="n">
        <v>16.757619047619</v>
      </c>
      <c r="CN139" s="11" t="n">
        <v>16.6549107142857</v>
      </c>
      <c r="CO139" s="17" t="n">
        <v>16.2048174603175</v>
      </c>
      <c r="CP139" s="16" t="n">
        <v>23.9</v>
      </c>
      <c r="CQ139" s="18" t="n">
        <v>16.65</v>
      </c>
      <c r="CR139" s="25" t="n">
        <v>10.7</v>
      </c>
      <c r="CS139" s="20" t="n">
        <v>17.3</v>
      </c>
      <c r="CT139" s="15"/>
      <c r="CU139" s="15"/>
      <c r="CV139" s="1" t="n">
        <v>1989</v>
      </c>
      <c r="CW139" s="11" t="n">
        <v>29.6291666666667</v>
      </c>
      <c r="CX139" s="15" t="n">
        <v>30.2454166666667</v>
      </c>
      <c r="CY139" s="16" t="n">
        <v>30.2877083333333</v>
      </c>
      <c r="CZ139" s="11" t="n">
        <v>30.33625</v>
      </c>
      <c r="DA139" s="17" t="n">
        <v>30.3272951388889</v>
      </c>
      <c r="DB139" s="16" t="n">
        <v>39.1</v>
      </c>
      <c r="DC139" s="18" t="n">
        <v>31.25</v>
      </c>
      <c r="DD139" s="11" t="n">
        <v>16.6</v>
      </c>
      <c r="DE139" s="20" t="n">
        <v>27.85</v>
      </c>
    </row>
    <row r="140" customFormat="false" ht="12.8" hidden="false" customHeight="false" outlineLevel="0" collapsed="false">
      <c r="A140" s="22" t="n">
        <f aca="false">A135+5</f>
        <v>1990</v>
      </c>
      <c r="B140" s="11" t="n">
        <f aca="false">IF(Y$4=0,AD140*0.104/0.991+AQ140*0.03/0.991+BC140*0.225/0.991+BN140*0.128/0.991+BY140*0.329/0.991+CW140*0.175/0.991,AD140*0.104+AQ140*0.03+BC140*0.225+BN140*0.128+BY140*0.329+CK140*0.009+CW140*0.175)</f>
        <v>26.43874130291</v>
      </c>
      <c r="C140" s="15" t="n">
        <f aca="false">AVERAGE(B136:B140)</f>
        <v>26.3643895064812</v>
      </c>
      <c r="D140" s="16" t="n">
        <f aca="false">AVERAGE(B131:B140)</f>
        <v>26.3436083794485</v>
      </c>
      <c r="E140" s="11" t="n">
        <f aca="false">AVERAGE(B121:B140)</f>
        <v>26.3414606287867</v>
      </c>
      <c r="F140" s="17" t="n">
        <f aca="false">AVERAGE(B91:B140)</f>
        <v>26.2216593206459</v>
      </c>
      <c r="G140" s="16" t="n">
        <f aca="false">IF(Y$4=0,MAX(AI140,AV140,BH140,BS140,CD140,DB140),MAX(AI140,AV140,BH140,BS140,CD140,CP140,DB140))</f>
        <v>43.8</v>
      </c>
      <c r="H140" s="18" t="n">
        <f aca="false">IF(Y$4=0,MEDIAN(AJ140,AW140,BI140,BT140,CE140,DC140),MEDIAN(AJ140,AW140,BI140,BT140,CE140,CQ140,DC140))</f>
        <v>22.6</v>
      </c>
      <c r="I140" s="19" t="n">
        <f aca="false">IF(Y$4=0,SUM(AJ140*0.104+AW140*0.03+BI140*0.225+BT140*0.329+CE140*0.009+DC140*0.175),SUM(AJ140*0.104+AW140*0.03+BI140*0.225+BT140*0.329+DC140*0.175))</f>
        <v>22.51025</v>
      </c>
      <c r="J140" s="11" t="n">
        <f aca="false">IF(Y$4=0,MAX(AK140,AX140,BJ140,BU140,CF140,DD140),MAX(AK140,AX140,BJ140,BU140,CF140,CR140,DD140))</f>
        <v>17.4</v>
      </c>
      <c r="K140" s="20" t="n">
        <f aca="false">(G140+J140)/2</f>
        <v>30.6</v>
      </c>
      <c r="AC140" s="1" t="n">
        <v>1990</v>
      </c>
      <c r="AD140" s="11" t="n">
        <v>22.8627893518519</v>
      </c>
      <c r="AE140" s="15" t="n">
        <v>22.7747645602854</v>
      </c>
      <c r="AF140" s="16" t="n">
        <v>22.7922339716611</v>
      </c>
      <c r="AG140" s="11" t="n">
        <v>22.786951271144</v>
      </c>
      <c r="AH140" s="17" t="n">
        <v>22.7299127043881</v>
      </c>
      <c r="AI140" s="16" t="n">
        <v>38.1</v>
      </c>
      <c r="AJ140" s="18" t="n">
        <v>22.6</v>
      </c>
      <c r="AK140" s="6" t="n">
        <v>1</v>
      </c>
      <c r="AL140" s="6" t="n">
        <v>1</v>
      </c>
      <c r="AM140" s="20" t="n">
        <v>19.55</v>
      </c>
      <c r="AN140" s="15"/>
      <c r="AO140" s="15"/>
      <c r="AP140" s="1" t="n">
        <v>1990</v>
      </c>
      <c r="AQ140" s="11" t="n">
        <v>20.2916666666667</v>
      </c>
      <c r="AR140" s="15" t="n">
        <v>20.0342905011655</v>
      </c>
      <c r="AS140" s="16" t="n">
        <v>20.1339080710956</v>
      </c>
      <c r="AT140" s="11" t="n">
        <v>20.1484378642191</v>
      </c>
      <c r="AU140" s="17" t="n">
        <v>19.9625874854312</v>
      </c>
      <c r="AV140" s="3" t="n">
        <v>32.7</v>
      </c>
      <c r="AW140" s="21" t="n">
        <v>19.8</v>
      </c>
      <c r="AX140" s="6" t="n">
        <v>10</v>
      </c>
      <c r="AY140" s="6" t="n">
        <v>10.4</v>
      </c>
      <c r="AZ140" s="20" t="n">
        <v>21.35</v>
      </c>
      <c r="BA140" s="2"/>
      <c r="BB140" s="1" t="n">
        <v>1990</v>
      </c>
      <c r="BC140" s="11" t="n">
        <v>28.9639880952381</v>
      </c>
      <c r="BD140" s="15" t="n">
        <v>29.063841540404</v>
      </c>
      <c r="BE140" s="16" t="n">
        <v>28.9312461670274</v>
      </c>
      <c r="BF140" s="11" t="n">
        <v>28.8605518353175</v>
      </c>
      <c r="BG140" s="24" t="n">
        <v>28.7999163510101</v>
      </c>
      <c r="BH140" s="3" t="n">
        <v>40.7</v>
      </c>
      <c r="BI140" s="18" t="n">
        <v>29.2</v>
      </c>
      <c r="BJ140" s="6" t="n">
        <v>17.2</v>
      </c>
      <c r="BL140" s="20" t="n">
        <v>28.95</v>
      </c>
      <c r="BM140" s="1" t="n">
        <v>1990</v>
      </c>
      <c r="BN140" s="11" t="n">
        <v>22.6916666666667</v>
      </c>
      <c r="BO140" s="15" t="n">
        <v>22.3170238095238</v>
      </c>
      <c r="BP140" s="16" t="n">
        <v>22.3541567460317</v>
      </c>
      <c r="BQ140" s="11" t="n">
        <v>22.2909474206349</v>
      </c>
      <c r="BR140" s="24" t="n">
        <v>21.9701547619048</v>
      </c>
      <c r="BS140" s="3" t="n">
        <v>38.7</v>
      </c>
      <c r="BT140" s="18" t="n">
        <v>22.4</v>
      </c>
      <c r="BU140" s="6" t="n">
        <v>12.7</v>
      </c>
      <c r="BV140" s="20" t="n">
        <v>25.7</v>
      </c>
      <c r="BX140" s="1" t="n">
        <v>1990</v>
      </c>
      <c r="BY140" s="11" t="n">
        <v>25.8194444444444</v>
      </c>
      <c r="BZ140" s="15" t="n">
        <v>25.9697737794613</v>
      </c>
      <c r="CA140" s="16" t="n">
        <v>26.0267966119529</v>
      </c>
      <c r="CB140" s="11" t="n">
        <v>26.0246212998036</v>
      </c>
      <c r="CC140" s="17" t="n">
        <v>25.8703943953423</v>
      </c>
      <c r="CD140" s="3" t="n">
        <v>43.8</v>
      </c>
      <c r="CE140" s="18" t="n">
        <v>25.35</v>
      </c>
      <c r="CF140" s="6" t="n">
        <v>13.7</v>
      </c>
      <c r="CG140" s="20" t="n">
        <v>28.75</v>
      </c>
      <c r="CH140" s="6"/>
      <c r="CI140" s="2"/>
      <c r="CJ140" s="1" t="n">
        <v>1990</v>
      </c>
      <c r="CK140" s="11" t="n">
        <v>17.0583333333333</v>
      </c>
      <c r="CL140" s="15" t="n">
        <v>16.9369047619048</v>
      </c>
      <c r="CM140" s="16" t="n">
        <v>16.7852380952381</v>
      </c>
      <c r="CN140" s="11" t="n">
        <v>16.7084226190476</v>
      </c>
      <c r="CO140" s="17" t="n">
        <v>16.225746031746</v>
      </c>
      <c r="CP140" s="16" t="n">
        <v>24.2</v>
      </c>
      <c r="CQ140" s="18" t="n">
        <v>16.7</v>
      </c>
      <c r="CR140" s="25" t="n">
        <v>10.9</v>
      </c>
      <c r="CS140" s="20" t="n">
        <v>17.55</v>
      </c>
      <c r="CT140" s="15"/>
      <c r="CU140" s="15"/>
      <c r="CV140" s="1" t="n">
        <v>1990</v>
      </c>
      <c r="CW140" s="11" t="n">
        <v>30.7583333333333</v>
      </c>
      <c r="CX140" s="15" t="n">
        <v>30.2991666666667</v>
      </c>
      <c r="CY140" s="16" t="n">
        <v>30.196875</v>
      </c>
      <c r="CZ140" s="11" t="n">
        <v>30.3304166666667</v>
      </c>
      <c r="DA140" s="17" t="n">
        <v>30.3389618055556</v>
      </c>
      <c r="DB140" s="16" t="n">
        <v>39.8</v>
      </c>
      <c r="DC140" s="18" t="n">
        <v>32.15</v>
      </c>
      <c r="DD140" s="11" t="n">
        <v>17.4</v>
      </c>
      <c r="DE140" s="20" t="n">
        <v>28.6</v>
      </c>
    </row>
    <row r="141" customFormat="false" ht="12.8" hidden="false" customHeight="false" outlineLevel="0" collapsed="false">
      <c r="A141" s="22"/>
      <c r="B141" s="11" t="n">
        <f aca="false">IF(Y$4=0,AD141*0.104/0.991+AQ141*0.03/0.991+BC141*0.225/0.991+BN141*0.128/0.991+BY141*0.329/0.991+CW141*0.175/0.991,AD141*0.104+AQ141*0.03+BC141*0.225+BN141*0.128+BY141*0.329+CK141*0.009+CW141*0.175)</f>
        <v>26.8225642950414</v>
      </c>
      <c r="C141" s="15" t="n">
        <f aca="false">AVERAGE(B137:B141)</f>
        <v>26.4898623511712</v>
      </c>
      <c r="D141" s="16" t="n">
        <f aca="false">AVERAGE(B132:B141)</f>
        <v>26.3916698656321</v>
      </c>
      <c r="E141" s="11" t="n">
        <f aca="false">AVERAGE(B122:B141)</f>
        <v>26.3840287980904</v>
      </c>
      <c r="F141" s="17" t="n">
        <f aca="false">AVERAGE(B92:B141)</f>
        <v>26.2382588263143</v>
      </c>
      <c r="G141" s="16" t="n">
        <f aca="false">IF(Y$4=0,MAX(AI141,AV141,BH141,BS141,CD141,DB141),MAX(AI141,AV141,BH141,BS141,CD141,CP141,DB141))</f>
        <v>43.4</v>
      </c>
      <c r="H141" s="18" t="n">
        <f aca="false">IF(Y$4=0,MEDIAN(AJ141,AW141,BI141,BT141,CE141,DC141),MEDIAN(AJ141,AW141,BI141,BT141,CE141,CQ141,DC141))</f>
        <v>23.6</v>
      </c>
      <c r="I141" s="19" t="n">
        <f aca="false">IF(Y$4=0,SUM(AJ141*0.104+AW141*0.03+BI141*0.225+BT141*0.329+CE141*0.009+DC141*0.175),SUM(AJ141*0.104+AW141*0.03+BI141*0.225+BT141*0.329+DC141*0.175))</f>
        <v>22.5743</v>
      </c>
      <c r="J141" s="11" t="n">
        <f aca="false">IF(Y$4=0,MAX(AK141,AX141,BJ141,BU141,CF141,DD141),MAX(AK141,AX141,BJ141,BU141,CF141,CR141,DD141))</f>
        <v>19.9</v>
      </c>
      <c r="K141" s="20" t="n">
        <f aca="false">(G141+J141)/2</f>
        <v>31.65</v>
      </c>
      <c r="AC141" s="1" t="n">
        <v>1991</v>
      </c>
      <c r="AD141" s="11" t="n">
        <v>23.5163635361552</v>
      </c>
      <c r="AE141" s="15" t="n">
        <v>22.9309372995831</v>
      </c>
      <c r="AF141" s="16" t="n">
        <v>22.8367710588023</v>
      </c>
      <c r="AG141" s="11" t="n">
        <v>22.8541525498036</v>
      </c>
      <c r="AH141" s="17" t="n">
        <v>22.7401923560636</v>
      </c>
      <c r="AI141" s="16" t="n">
        <v>38.8</v>
      </c>
      <c r="AJ141" s="18" t="n">
        <v>23.6</v>
      </c>
      <c r="AK141" s="6" t="n">
        <v>1.3</v>
      </c>
      <c r="AL141" s="6" t="n">
        <v>1.3</v>
      </c>
      <c r="AM141" s="20" t="n">
        <v>20.05</v>
      </c>
      <c r="AN141" s="15"/>
      <c r="AO141" s="15"/>
      <c r="AP141" s="1" t="n">
        <v>1991</v>
      </c>
      <c r="AQ141" s="11" t="n">
        <v>20.2227564102564</v>
      </c>
      <c r="AR141" s="15" t="n">
        <v>20.1986960955711</v>
      </c>
      <c r="AS141" s="16" t="n">
        <v>20.0957349941725</v>
      </c>
      <c r="AT141" s="11" t="n">
        <v>20.1656974796037</v>
      </c>
      <c r="AU141" s="17" t="n">
        <v>19.9704721008159</v>
      </c>
      <c r="AV141" s="3" t="n">
        <v>33.4</v>
      </c>
      <c r="AW141" s="21" t="n">
        <v>19.8</v>
      </c>
      <c r="AX141" s="6" t="n">
        <v>10</v>
      </c>
      <c r="AY141" s="6" t="n">
        <v>10.5</v>
      </c>
      <c r="AZ141" s="20" t="n">
        <v>21.7</v>
      </c>
      <c r="BA141" s="2"/>
      <c r="BB141" s="1" t="n">
        <v>1991</v>
      </c>
      <c r="BC141" s="11" t="n">
        <v>29.4761904761905</v>
      </c>
      <c r="BD141" s="15" t="n">
        <v>29.095413961039</v>
      </c>
      <c r="BE141" s="16" t="n">
        <v>28.9874664051227</v>
      </c>
      <c r="BF141" s="11" t="n">
        <v>28.8997681051587</v>
      </c>
      <c r="BG141" s="24" t="n">
        <v>28.8224223033911</v>
      </c>
      <c r="BH141" s="3" t="n">
        <v>39.1</v>
      </c>
      <c r="BI141" s="18" t="n">
        <v>29.5</v>
      </c>
      <c r="BJ141" s="6" t="n">
        <v>18.5</v>
      </c>
      <c r="BL141" s="20" t="n">
        <v>28.8</v>
      </c>
      <c r="BM141" s="1" t="n">
        <v>1991</v>
      </c>
      <c r="BN141" s="11" t="n">
        <v>22.7265873015873</v>
      </c>
      <c r="BO141" s="15" t="n">
        <v>22.5001984126984</v>
      </c>
      <c r="BP141" s="16" t="n">
        <v>22.3591369047619</v>
      </c>
      <c r="BQ141" s="11" t="n">
        <v>22.3336160714286</v>
      </c>
      <c r="BR141" s="24" t="n">
        <v>21.9896388888889</v>
      </c>
      <c r="BS141" s="3" t="n">
        <v>41</v>
      </c>
      <c r="BT141" s="18" t="n">
        <v>22.1</v>
      </c>
      <c r="BU141" s="6" t="n">
        <v>13.1</v>
      </c>
      <c r="BV141" s="20" t="n">
        <v>27.05</v>
      </c>
      <c r="BX141" s="1" t="n">
        <v>1991</v>
      </c>
      <c r="BY141" s="11" t="n">
        <v>26.4094907407407</v>
      </c>
      <c r="BZ141" s="15" t="n">
        <v>26.1485469276094</v>
      </c>
      <c r="CA141" s="16" t="n">
        <v>26.0915188341751</v>
      </c>
      <c r="CB141" s="11" t="n">
        <v>26.0838612689394</v>
      </c>
      <c r="CC141" s="17" t="n">
        <v>25.8831166175645</v>
      </c>
      <c r="CD141" s="3" t="n">
        <v>43.4</v>
      </c>
      <c r="CE141" s="18" t="n">
        <v>26.35</v>
      </c>
      <c r="CF141" s="6" t="n">
        <v>14.6</v>
      </c>
      <c r="CG141" s="20" t="n">
        <v>29</v>
      </c>
      <c r="CH141" s="6"/>
      <c r="CI141" s="2"/>
      <c r="CJ141" s="1" t="n">
        <v>1991</v>
      </c>
      <c r="CK141" s="11" t="n">
        <v>16.6202380952381</v>
      </c>
      <c r="CL141" s="15" t="n">
        <v>17.032380952381</v>
      </c>
      <c r="CM141" s="16" t="n">
        <v>16.7411904761905</v>
      </c>
      <c r="CN141" s="11" t="n">
        <v>16.705505952381</v>
      </c>
      <c r="CO141" s="17" t="n">
        <v>16.2410079365079</v>
      </c>
      <c r="CP141" s="16" t="n">
        <v>23</v>
      </c>
      <c r="CQ141" s="18" t="n">
        <v>16.7</v>
      </c>
      <c r="CR141" s="25" t="n">
        <v>11.3</v>
      </c>
      <c r="CS141" s="20" t="n">
        <v>17.15</v>
      </c>
      <c r="CT141" s="15"/>
      <c r="CU141" s="15"/>
      <c r="CV141" s="1" t="n">
        <v>1991</v>
      </c>
      <c r="CW141" s="11" t="n">
        <v>30.8041666666667</v>
      </c>
      <c r="CX141" s="15" t="n">
        <v>30.3795833333333</v>
      </c>
      <c r="CY141" s="16" t="n">
        <v>30.25625</v>
      </c>
      <c r="CZ141" s="11" t="n">
        <v>30.3379166666667</v>
      </c>
      <c r="DA141" s="17" t="n">
        <v>30.3584652777778</v>
      </c>
      <c r="DB141" s="16" t="n">
        <v>38.8</v>
      </c>
      <c r="DC141" s="18" t="n">
        <v>32.1</v>
      </c>
      <c r="DD141" s="11" t="n">
        <v>19.9</v>
      </c>
      <c r="DE141" s="20" t="n">
        <v>29.35</v>
      </c>
    </row>
    <row r="142" customFormat="false" ht="12.8" hidden="false" customHeight="false" outlineLevel="0" collapsed="false">
      <c r="A142" s="22"/>
      <c r="B142" s="11" t="n">
        <f aca="false">IF(Y$4=0,AD142*0.104/0.991+AQ142*0.03/0.991+BC142*0.225/0.991+BN142*0.128/0.991+BY142*0.329/0.991+CW142*0.175/0.991,AD142*0.104+AQ142*0.03+BC142*0.225+BN142*0.128+BY142*0.329+CK142*0.009+CW142*0.175)</f>
        <v>26.0343805436847</v>
      </c>
      <c r="C142" s="15" t="n">
        <f aca="false">AVERAGE(B138:B142)</f>
        <v>26.4217079554949</v>
      </c>
      <c r="D142" s="16" t="n">
        <f aca="false">AVERAGE(B133:B142)</f>
        <v>26.3435262011869</v>
      </c>
      <c r="E142" s="11" t="n">
        <f aca="false">AVERAGE(B123:B142)</f>
        <v>26.3473344098629</v>
      </c>
      <c r="F142" s="17" t="n">
        <f aca="false">AVERAGE(B93:B142)</f>
        <v>26.2308584868621</v>
      </c>
      <c r="G142" s="16" t="n">
        <f aca="false">IF(Y$4=0,MAX(AI142,AV142,BH142,BS142,CD142,DB142),MAX(AI142,AV142,BH142,BS142,CD142,CP142,DB142))</f>
        <v>42.6</v>
      </c>
      <c r="H142" s="18" t="n">
        <f aca="false">IF(Y$4=0,MEDIAN(AJ142,AW142,BI142,BT142,CE142,DC142),MEDIAN(AJ142,AW142,BI142,BT142,CE142,CQ142,DC142))</f>
        <v>21.9</v>
      </c>
      <c r="I142" s="19" t="n">
        <f aca="false">IF(Y$4=0,SUM(AJ142*0.104+AW142*0.03+BI142*0.225+BT142*0.329+CE142*0.009+DC142*0.175),SUM(AJ142*0.104+AW142*0.03+BI142*0.225+BT142*0.329+DC142*0.175))</f>
        <v>21.8405</v>
      </c>
      <c r="J142" s="11" t="n">
        <f aca="false">IF(Y$4=0,MAX(AK142,AX142,BJ142,BU142,CF142,DD142),MAX(AK142,AX142,BJ142,BU142,CF142,CR142,DD142))</f>
        <v>19.1</v>
      </c>
      <c r="K142" s="20" t="n">
        <f aca="false">(G142+J142)/2</f>
        <v>30.85</v>
      </c>
      <c r="AC142" s="1" t="n">
        <v>1992</v>
      </c>
      <c r="AD142" s="11" t="n">
        <v>21.9258597883598</v>
      </c>
      <c r="AE142" s="15" t="n">
        <v>22.7568804947624</v>
      </c>
      <c r="AF142" s="16" t="n">
        <v>22.6593901064214</v>
      </c>
      <c r="AG142" s="11" t="n">
        <v>22.8010060550946</v>
      </c>
      <c r="AH142" s="17" t="n">
        <v>22.7118295915133</v>
      </c>
      <c r="AI142" s="16" t="n">
        <v>37.1</v>
      </c>
      <c r="AJ142" s="18" t="n">
        <v>21.9</v>
      </c>
      <c r="AK142" s="6" t="n">
        <v>2.3</v>
      </c>
      <c r="AL142" s="6" t="n">
        <v>2.3</v>
      </c>
      <c r="AM142" s="20" t="n">
        <v>19.7</v>
      </c>
      <c r="AN142" s="15"/>
      <c r="AO142" s="15"/>
      <c r="AP142" s="1" t="n">
        <v>1992</v>
      </c>
      <c r="AQ142" s="11" t="n">
        <v>19.0676282051282</v>
      </c>
      <c r="AR142" s="15" t="n">
        <v>20.0229006410256</v>
      </c>
      <c r="AS142" s="16" t="n">
        <v>19.8901740967366</v>
      </c>
      <c r="AT142" s="11" t="n">
        <v>20.0846558129371</v>
      </c>
      <c r="AU142" s="17" t="n">
        <v>19.9483919726107</v>
      </c>
      <c r="AV142" s="3" t="n">
        <v>31.6</v>
      </c>
      <c r="AW142" s="21" t="n">
        <v>18.6</v>
      </c>
      <c r="AX142" s="6" t="n">
        <v>10.3</v>
      </c>
      <c r="AY142" s="6" t="n">
        <v>10.3</v>
      </c>
      <c r="AZ142" s="20" t="n">
        <v>20.95</v>
      </c>
      <c r="BA142" s="2"/>
      <c r="BB142" s="1" t="n">
        <v>1992</v>
      </c>
      <c r="BC142" s="11" t="n">
        <v>29.1509920634921</v>
      </c>
      <c r="BD142" s="15" t="n">
        <v>29.0792730880231</v>
      </c>
      <c r="BE142" s="16" t="n">
        <v>29.0041429924242</v>
      </c>
      <c r="BF142" s="11" t="n">
        <v>28.9191282242063</v>
      </c>
      <c r="BG142" s="24" t="n">
        <v>28.8153488906926</v>
      </c>
      <c r="BH142" s="3" t="n">
        <v>40.1</v>
      </c>
      <c r="BI142" s="18" t="n">
        <v>29.3</v>
      </c>
      <c r="BJ142" s="6" t="n">
        <v>19.1</v>
      </c>
      <c r="BL142" s="20" t="n">
        <v>29.6</v>
      </c>
      <c r="BM142" s="1" t="n">
        <v>1992</v>
      </c>
      <c r="BN142" s="11" t="n">
        <v>21.3224206349206</v>
      </c>
      <c r="BO142" s="15" t="n">
        <v>22.3411111111111</v>
      </c>
      <c r="BP142" s="16" t="n">
        <v>22.1849503968254</v>
      </c>
      <c r="BQ142" s="11" t="n">
        <v>22.2683978174603</v>
      </c>
      <c r="BR142" s="24" t="n">
        <v>21.9743432539683</v>
      </c>
      <c r="BS142" s="3" t="n">
        <v>36.5</v>
      </c>
      <c r="BT142" s="18" t="n">
        <v>20.6</v>
      </c>
      <c r="BU142" s="6" t="n">
        <v>13.2</v>
      </c>
      <c r="BV142" s="20" t="n">
        <v>24.85</v>
      </c>
      <c r="BX142" s="1" t="n">
        <v>1992</v>
      </c>
      <c r="BY142" s="11" t="n">
        <v>25.6189043209877</v>
      </c>
      <c r="BZ142" s="15" t="n">
        <v>26.0602367424242</v>
      </c>
      <c r="CA142" s="16" t="n">
        <v>26.0461175996072</v>
      </c>
      <c r="CB142" s="11" t="n">
        <v>26.0221251578283</v>
      </c>
      <c r="CC142" s="17" t="n">
        <v>25.8913137976992</v>
      </c>
      <c r="CD142" s="3" t="n">
        <v>42.6</v>
      </c>
      <c r="CE142" s="18" t="n">
        <v>25.3</v>
      </c>
      <c r="CF142" s="6" t="n">
        <v>13.8</v>
      </c>
      <c r="CG142" s="20" t="n">
        <v>28.2</v>
      </c>
      <c r="CH142" s="6"/>
      <c r="CI142" s="2"/>
      <c r="CJ142" s="1" t="n">
        <v>1992</v>
      </c>
      <c r="CK142" s="11" t="n">
        <v>16.1738095238095</v>
      </c>
      <c r="CL142" s="15" t="n">
        <v>16.9385714285714</v>
      </c>
      <c r="CM142" s="16" t="n">
        <v>16.6802380952381</v>
      </c>
      <c r="CN142" s="11" t="n">
        <v>16.6565476190476</v>
      </c>
      <c r="CO142" s="17" t="n">
        <v>16.2463174603175</v>
      </c>
      <c r="CP142" s="16" t="n">
        <v>23.2</v>
      </c>
      <c r="CQ142" s="18" t="n">
        <v>16.65</v>
      </c>
      <c r="CR142" s="25" t="n">
        <v>10.3</v>
      </c>
      <c r="CS142" s="20" t="n">
        <v>16.75</v>
      </c>
      <c r="CT142" s="15"/>
      <c r="CU142" s="15"/>
      <c r="CV142" s="1" t="n">
        <v>1992</v>
      </c>
      <c r="CW142" s="11" t="n">
        <v>30.3979166666667</v>
      </c>
      <c r="CX142" s="15" t="n">
        <v>30.4316666666667</v>
      </c>
      <c r="CY142" s="16" t="n">
        <v>30.31625</v>
      </c>
      <c r="CZ142" s="11" t="n">
        <v>30.3151041666667</v>
      </c>
      <c r="DA142" s="17" t="n">
        <v>30.3414166666667</v>
      </c>
      <c r="DB142" s="16" t="n">
        <v>38.5</v>
      </c>
      <c r="DC142" s="18" t="n">
        <v>32.2</v>
      </c>
      <c r="DD142" s="11" t="n">
        <v>18.5</v>
      </c>
      <c r="DE142" s="20" t="n">
        <v>28.5</v>
      </c>
    </row>
    <row r="143" customFormat="false" ht="12.8" hidden="false" customHeight="false" outlineLevel="0" collapsed="false">
      <c r="A143" s="22"/>
      <c r="B143" s="11" t="n">
        <f aca="false">IF(Y$4=0,AD143*0.104/0.991+AQ143*0.03/0.991+BC143*0.225/0.991+BN143*0.128/0.991+BY143*0.329/0.991+CW143*0.175/0.991,AD143*0.104+AQ143*0.03+BC143*0.225+BN143*0.128+BY143*0.329+CK143*0.009+CW143*0.175)</f>
        <v>26.3026065849274</v>
      </c>
      <c r="C143" s="15" t="n">
        <f aca="false">AVERAGE(B139:B143)</f>
        <v>26.3294429940443</v>
      </c>
      <c r="D143" s="16" t="n">
        <f aca="false">AVERAGE(B134:B143)</f>
        <v>26.333221180307</v>
      </c>
      <c r="E143" s="11" t="n">
        <f aca="false">AVERAGE(B124:B143)</f>
        <v>26.3399417433839</v>
      </c>
      <c r="F143" s="17" t="n">
        <f aca="false">AVERAGE(B94:B143)</f>
        <v>26.2382662319017</v>
      </c>
      <c r="G143" s="16" t="n">
        <f aca="false">IF(Y$4=0,MAX(AI143,AV143,BH143,BS143,CD143,DB143),MAX(AI143,AV143,BH143,BS143,CD143,CP143,DB143))</f>
        <v>42.7</v>
      </c>
      <c r="H143" s="18" t="n">
        <f aca="false">IF(Y$4=0,MEDIAN(AJ143,AW143,BI143,BT143,CE143,DC143),MEDIAN(AJ143,AW143,BI143,BT143,CE143,CQ143,DC143))</f>
        <v>22.4</v>
      </c>
      <c r="I143" s="19" t="n">
        <f aca="false">IF(Y$4=0,SUM(AJ143*0.104+AW143*0.03+BI143*0.225+BT143*0.329+CE143*0.009+DC143*0.175),SUM(AJ143*0.104+AW143*0.03+BI143*0.225+BT143*0.329+DC143*0.175))</f>
        <v>22.40945</v>
      </c>
      <c r="J143" s="11" t="n">
        <f aca="false">IF(Y$4=0,MAX(AK143,AX143,BJ143,BU143,CF143,DD143),MAX(AK143,AX143,BJ143,BU143,CF143,CR143,DD143))</f>
        <v>18.9</v>
      </c>
      <c r="K143" s="20" t="n">
        <f aca="false">(G143+J143)/2</f>
        <v>30.8</v>
      </c>
      <c r="AC143" s="1" t="n">
        <v>1993</v>
      </c>
      <c r="AD143" s="11" t="n">
        <v>22.9247023809524</v>
      </c>
      <c r="AE143" s="15" t="n">
        <v>22.7084744101064</v>
      </c>
      <c r="AF143" s="16" t="n">
        <v>22.6948745640933</v>
      </c>
      <c r="AG143" s="11" t="n">
        <v>22.7978795519681</v>
      </c>
      <c r="AH143" s="17" t="n">
        <v>22.7214215227302</v>
      </c>
      <c r="AI143" s="16" t="n">
        <v>37.9</v>
      </c>
      <c r="AJ143" s="18" t="n">
        <v>22.4</v>
      </c>
      <c r="AK143" s="6" t="n">
        <v>3.9</v>
      </c>
      <c r="AL143" s="6" t="n">
        <v>3.9</v>
      </c>
      <c r="AM143" s="20" t="n">
        <v>20.9</v>
      </c>
      <c r="AN143" s="15"/>
      <c r="AO143" s="15"/>
      <c r="AP143" s="1" t="n">
        <v>1993</v>
      </c>
      <c r="AQ143" s="11" t="n">
        <v>19.9660256410256</v>
      </c>
      <c r="AR143" s="15" t="n">
        <v>19.89</v>
      </c>
      <c r="AS143" s="16" t="n">
        <v>19.9008311480186</v>
      </c>
      <c r="AT143" s="11" t="n">
        <v>20.082107736014</v>
      </c>
      <c r="AU143" s="17" t="n">
        <v>19.9589753059441</v>
      </c>
      <c r="AV143" s="3" t="n">
        <v>31.2</v>
      </c>
      <c r="AW143" s="21" t="n">
        <v>19.3</v>
      </c>
      <c r="AX143" s="6" t="n">
        <v>10.3</v>
      </c>
      <c r="AY143" s="6" t="n">
        <v>10.3</v>
      </c>
      <c r="AZ143" s="20" t="n">
        <v>20.75</v>
      </c>
      <c r="BA143" s="2"/>
      <c r="BB143" s="1" t="n">
        <v>1993</v>
      </c>
      <c r="BC143" s="11" t="n">
        <v>29.1513888888889</v>
      </c>
      <c r="BD143" s="15" t="n">
        <v>29.0359451659452</v>
      </c>
      <c r="BE143" s="16" t="n">
        <v>29.0391206709957</v>
      </c>
      <c r="BF143" s="11" t="n">
        <v>28.9155667162698</v>
      </c>
      <c r="BG143" s="24" t="n">
        <v>28.8178310335498</v>
      </c>
      <c r="BH143" s="3" t="n">
        <v>38.7</v>
      </c>
      <c r="BI143" s="18" t="n">
        <v>29.3</v>
      </c>
      <c r="BJ143" s="6" t="n">
        <v>18.9</v>
      </c>
      <c r="BL143" s="20" t="n">
        <v>28.8</v>
      </c>
      <c r="BM143" s="1" t="n">
        <v>1993</v>
      </c>
      <c r="BN143" s="11" t="n">
        <v>22.6021164021164</v>
      </c>
      <c r="BO143" s="15" t="n">
        <v>22.2849867724868</v>
      </c>
      <c r="BP143" s="16" t="n">
        <v>22.2161838624339</v>
      </c>
      <c r="BQ143" s="11" t="n">
        <v>22.2760631613757</v>
      </c>
      <c r="BR143" s="24" t="n">
        <v>21.9985165343915</v>
      </c>
      <c r="BS143" s="3" t="n">
        <v>38.9</v>
      </c>
      <c r="BT143" s="18" t="n">
        <v>22.4</v>
      </c>
      <c r="BU143" s="6" t="n">
        <v>13.5</v>
      </c>
      <c r="BV143" s="20" t="n">
        <v>26.2</v>
      </c>
      <c r="BX143" s="1" t="n">
        <v>1993</v>
      </c>
      <c r="BY143" s="11" t="n">
        <v>25.7162808641975</v>
      </c>
      <c r="BZ143" s="15" t="n">
        <v>25.9201967592593</v>
      </c>
      <c r="CA143" s="16" t="n">
        <v>25.9751530934343</v>
      </c>
      <c r="CB143" s="11" t="n">
        <v>26.0243454510382</v>
      </c>
      <c r="CC143" s="17" t="n">
        <v>25.9018670384399</v>
      </c>
      <c r="CD143" s="3" t="n">
        <v>42.7</v>
      </c>
      <c r="CE143" s="18" t="n">
        <v>25.55</v>
      </c>
      <c r="CF143" s="6" t="n">
        <v>13.7</v>
      </c>
      <c r="CG143" s="20" t="n">
        <v>28.2</v>
      </c>
      <c r="CH143" s="6"/>
      <c r="CI143" s="2"/>
      <c r="CJ143" s="1" t="n">
        <v>1993</v>
      </c>
      <c r="CK143" s="11" t="n">
        <v>17.0428571428571</v>
      </c>
      <c r="CL143" s="15" t="n">
        <v>16.8288095238095</v>
      </c>
      <c r="CM143" s="16" t="n">
        <v>16.7459523809524</v>
      </c>
      <c r="CN143" s="11" t="n">
        <v>16.6698214285714</v>
      </c>
      <c r="CO143" s="17" t="n">
        <v>16.2766746031746</v>
      </c>
      <c r="CP143" s="16" t="n">
        <v>23.6</v>
      </c>
      <c r="CQ143" s="18" t="n">
        <v>16.7</v>
      </c>
      <c r="CR143" s="25" t="n">
        <v>11.7</v>
      </c>
      <c r="CS143" s="20" t="n">
        <v>17.65</v>
      </c>
      <c r="CT143" s="15"/>
      <c r="CU143" s="15"/>
      <c r="CV143" s="1" t="n">
        <v>1993</v>
      </c>
      <c r="CW143" s="11" t="n">
        <v>30.01875</v>
      </c>
      <c r="CX143" s="15" t="n">
        <v>30.3216666666667</v>
      </c>
      <c r="CY143" s="16" t="n">
        <v>30.2966666666667</v>
      </c>
      <c r="CZ143" s="11" t="n">
        <v>30.2692708333333</v>
      </c>
      <c r="DA143" s="17" t="n">
        <v>30.3339583333333</v>
      </c>
      <c r="DB143" s="16" t="n">
        <v>37.6</v>
      </c>
      <c r="DC143" s="18" t="n">
        <v>31.65</v>
      </c>
      <c r="DD143" s="11" t="n">
        <v>16.2</v>
      </c>
      <c r="DE143" s="20" t="n">
        <v>26.9</v>
      </c>
    </row>
    <row r="144" customFormat="false" ht="12.8" hidden="false" customHeight="false" outlineLevel="0" collapsed="false">
      <c r="A144" s="22"/>
      <c r="B144" s="11" t="n">
        <f aca="false">IF(Y$4=0,AD144*0.104/0.991+AQ144*0.03/0.991+BC144*0.225/0.991+BN144*0.128/0.991+BY144*0.329/0.991+CW144*0.175/0.991,AD144*0.104+AQ144*0.03+BC144*0.225+BN144*0.128+BY144*0.329+CK144*0.009+CW144*0.175)</f>
        <v>26.8562369734432</v>
      </c>
      <c r="C144" s="15" t="n">
        <f aca="false">AVERAGE(B140:B144)</f>
        <v>26.4909059400014</v>
      </c>
      <c r="D144" s="16" t="n">
        <f aca="false">AVERAGE(B135:B144)</f>
        <v>26.4305274484312</v>
      </c>
      <c r="E144" s="11" t="n">
        <f aca="false">AVERAGE(B125:B144)</f>
        <v>26.3998830800238</v>
      </c>
      <c r="F144" s="17" t="n">
        <f aca="false">AVERAGE(B95:B144)</f>
        <v>26.2480919470523</v>
      </c>
      <c r="G144" s="16" t="n">
        <f aca="false">IF(Y$4=0,MAX(AI144,AV144,BH144,BS144,CD144,DB144),MAX(AI144,AV144,BH144,BS144,CD144,CP144,DB144))</f>
        <v>42.8</v>
      </c>
      <c r="H144" s="18" t="n">
        <f aca="false">IF(Y$4=0,MEDIAN(AJ144,AW144,BI144,BT144,CE144,DC144),MEDIAN(AJ144,AW144,BI144,BT144,CE144,CQ144,DC144))</f>
        <v>23.6</v>
      </c>
      <c r="I144" s="19" t="n">
        <f aca="false">IF(Y$4=0,SUM(AJ144*0.104+AW144*0.03+BI144*0.225+BT144*0.329+CE144*0.009+DC144*0.175),SUM(AJ144*0.104+AW144*0.03+BI144*0.225+BT144*0.329+DC144*0.175))</f>
        <v>22.43545</v>
      </c>
      <c r="J144" s="11" t="n">
        <f aca="false">IF(Y$4=0,MAX(AK144,AX144,BJ144,BU144,CF144,DD144),MAX(AK144,AX144,BJ144,BU144,CF144,CR144,DD144))</f>
        <v>19.3</v>
      </c>
      <c r="K144" s="20" t="n">
        <f aca="false">(G144+J144)/2</f>
        <v>31.05</v>
      </c>
      <c r="AC144" s="1" t="n">
        <v>1994</v>
      </c>
      <c r="AD144" s="11" t="n">
        <v>23.3534391534392</v>
      </c>
      <c r="AE144" s="15" t="n">
        <v>22.9166308421517</v>
      </c>
      <c r="AF144" s="16" t="n">
        <v>22.823750225469</v>
      </c>
      <c r="AG144" s="11" t="n">
        <v>22.8702651890933</v>
      </c>
      <c r="AH144" s="17" t="n">
        <v>22.71580875818</v>
      </c>
      <c r="AI144" s="16" t="n">
        <v>37.8</v>
      </c>
      <c r="AJ144" s="18" t="n">
        <v>23.6</v>
      </c>
      <c r="AK144" s="6" t="n">
        <v>2.9</v>
      </c>
      <c r="AL144" s="6" t="n">
        <v>2.9</v>
      </c>
      <c r="AM144" s="20" t="n">
        <v>20.35</v>
      </c>
      <c r="AN144" s="15"/>
      <c r="AO144" s="15"/>
      <c r="AP144" s="1" t="n">
        <v>1994</v>
      </c>
      <c r="AQ144" s="11" t="n">
        <v>20.1846153846154</v>
      </c>
      <c r="AR144" s="15" t="n">
        <v>19.9465384615385</v>
      </c>
      <c r="AS144" s="16" t="n">
        <v>19.9562157634033</v>
      </c>
      <c r="AT144" s="11" t="n">
        <v>20.1085646124709</v>
      </c>
      <c r="AU144" s="17" t="n">
        <v>19.9618695367133</v>
      </c>
      <c r="AV144" s="3" t="n">
        <v>33.5</v>
      </c>
      <c r="AW144" s="21" t="n">
        <v>19.9</v>
      </c>
      <c r="AX144" s="6" t="n">
        <v>11.1</v>
      </c>
      <c r="AY144" s="6" t="n">
        <v>11.1</v>
      </c>
      <c r="AZ144" s="20" t="n">
        <v>22.3</v>
      </c>
      <c r="BA144" s="2"/>
      <c r="BB144" s="1" t="n">
        <v>1994</v>
      </c>
      <c r="BC144" s="11" t="n">
        <v>29.0648809523809</v>
      </c>
      <c r="BD144" s="15" t="n">
        <v>29.1614880952381</v>
      </c>
      <c r="BE144" s="16" t="n">
        <v>29.1015090638528</v>
      </c>
      <c r="BF144" s="11" t="n">
        <v>28.9570845734127</v>
      </c>
      <c r="BG144" s="24" t="n">
        <v>28.8232338113276</v>
      </c>
      <c r="BH144" s="3" t="n">
        <v>41.1</v>
      </c>
      <c r="BI144" s="18" t="n">
        <v>29.05</v>
      </c>
      <c r="BJ144" s="6" t="n">
        <v>19.2</v>
      </c>
      <c r="BL144" s="20" t="n">
        <v>30.15</v>
      </c>
      <c r="BM144" s="1" t="n">
        <v>1994</v>
      </c>
      <c r="BN144" s="11" t="n">
        <v>22.6099206349206</v>
      </c>
      <c r="BO144" s="15" t="n">
        <v>22.3905423280423</v>
      </c>
      <c r="BP144" s="16" t="n">
        <v>22.2984854497355</v>
      </c>
      <c r="BQ144" s="11" t="n">
        <v>22.3219163359788</v>
      </c>
      <c r="BR144" s="24" t="n">
        <v>22.0099054232804</v>
      </c>
      <c r="BS144" s="3" t="n">
        <v>38.5</v>
      </c>
      <c r="BT144" s="18" t="n">
        <v>21.95</v>
      </c>
      <c r="BU144" s="6" t="n">
        <v>13.8</v>
      </c>
      <c r="BV144" s="20" t="n">
        <v>26.15</v>
      </c>
      <c r="BX144" s="1" t="n">
        <v>1994</v>
      </c>
      <c r="BY144" s="11" t="n">
        <v>27.0009259259259</v>
      </c>
      <c r="BZ144" s="15" t="n">
        <v>26.1130092592593</v>
      </c>
      <c r="CA144" s="16" t="n">
        <v>26.1049679082492</v>
      </c>
      <c r="CB144" s="11" t="n">
        <v>26.0964268553591</v>
      </c>
      <c r="CC144" s="17" t="n">
        <v>25.9228762976992</v>
      </c>
      <c r="CD144" s="3" t="n">
        <v>42.8</v>
      </c>
      <c r="CE144" s="18" t="n">
        <v>27</v>
      </c>
      <c r="CF144" s="6" t="n">
        <v>15</v>
      </c>
      <c r="CG144" s="20" t="n">
        <v>28.9</v>
      </c>
      <c r="CH144" s="6"/>
      <c r="CI144" s="2"/>
      <c r="CJ144" s="1" t="n">
        <v>1994</v>
      </c>
      <c r="CK144" s="11" t="n">
        <v>16.622619047619</v>
      </c>
      <c r="CL144" s="15" t="n">
        <v>16.7035714285714</v>
      </c>
      <c r="CM144" s="16" t="n">
        <v>16.7716666666667</v>
      </c>
      <c r="CN144" s="11" t="n">
        <v>16.6583928571429</v>
      </c>
      <c r="CO144" s="17" t="n">
        <v>16.2970079365079</v>
      </c>
      <c r="CP144" s="16" t="n">
        <v>24</v>
      </c>
      <c r="CQ144" s="18" t="n">
        <v>16.45</v>
      </c>
      <c r="CR144" s="25" t="n">
        <v>11</v>
      </c>
      <c r="CS144" s="20" t="n">
        <v>17.5</v>
      </c>
      <c r="CT144" s="15"/>
      <c r="CU144" s="15"/>
      <c r="CV144" s="1" t="n">
        <v>1994</v>
      </c>
      <c r="CW144" s="11" t="n">
        <v>30.6020833333333</v>
      </c>
      <c r="CX144" s="15" t="n">
        <v>30.51625</v>
      </c>
      <c r="CY144" s="16" t="n">
        <v>30.3808333333333</v>
      </c>
      <c r="CZ144" s="11" t="n">
        <v>30.3423958333333</v>
      </c>
      <c r="DA144" s="17" t="n">
        <v>30.337125</v>
      </c>
      <c r="DB144" s="16" t="n">
        <v>39.2</v>
      </c>
      <c r="DC144" s="18" t="n">
        <v>32.15</v>
      </c>
      <c r="DD144" s="11" t="n">
        <v>19.3</v>
      </c>
      <c r="DE144" s="20" t="n">
        <v>29.25</v>
      </c>
    </row>
    <row r="145" customFormat="false" ht="12.8" hidden="false" customHeight="false" outlineLevel="0" collapsed="false">
      <c r="A145" s="22" t="n">
        <f aca="false">A140+5</f>
        <v>1995</v>
      </c>
      <c r="B145" s="11" t="n">
        <f aca="false">IF(Y$4=0,AD145*0.104/0.991+AQ145*0.03/0.991+BC145*0.225/0.991+BN145*0.128/0.991+BY145*0.329/0.991+CW145*0.175/0.991,AD145*0.104+AQ145*0.03+BC145*0.225+BN145*0.128+BY145*0.329+CK145*0.009+CW145*0.175)</f>
        <v>26.2483096461409</v>
      </c>
      <c r="C145" s="15" t="n">
        <f aca="false">AVERAGE(B141:B145)</f>
        <v>26.4528196086475</v>
      </c>
      <c r="D145" s="16" t="n">
        <f aca="false">AVERAGE(B136:B145)</f>
        <v>26.4086045575643</v>
      </c>
      <c r="E145" s="11" t="n">
        <f aca="false">AVERAGE(B126:B145)</f>
        <v>26.4019467887205</v>
      </c>
      <c r="F145" s="17" t="n">
        <f aca="false">AVERAGE(B96:B145)</f>
        <v>26.248342375374</v>
      </c>
      <c r="G145" s="16" t="n">
        <f aca="false">IF(Y$4=0,MAX(AI145,AV145,BH145,BS145,CD145,DB145),MAX(AI145,AV145,BH145,BS145,CD145,CP145,DB145))</f>
        <v>42</v>
      </c>
      <c r="H145" s="18" t="n">
        <f aca="false">IF(Y$4=0,MEDIAN(AJ145,AW145,BI145,BT145,CE145,DC145),MEDIAN(AJ145,AW145,BI145,BT145,CE145,CQ145,DC145))</f>
        <v>22.45</v>
      </c>
      <c r="I145" s="19" t="n">
        <f aca="false">IF(Y$4=0,SUM(AJ145*0.104+AW145*0.03+BI145*0.225+BT145*0.329+CE145*0.009+DC145*0.175),SUM(AJ145*0.104+AW145*0.03+BI145*0.225+BT145*0.329+DC145*0.175))</f>
        <v>21.97815</v>
      </c>
      <c r="J145" s="11" t="n">
        <f aca="false">IF(Y$4=0,MAX(AK145,AX145,BJ145,BU145,CF145,DD145),MAX(AK145,AX145,BJ145,BU145,CF145,CR145,DD145))</f>
        <v>19.5</v>
      </c>
      <c r="K145" s="20" t="n">
        <f aca="false">(G145+J145)/2</f>
        <v>30.75</v>
      </c>
      <c r="AC145" s="1" t="n">
        <v>1995</v>
      </c>
      <c r="AD145" s="11" t="n">
        <v>22.3487734487735</v>
      </c>
      <c r="AE145" s="15" t="n">
        <v>22.813827661536</v>
      </c>
      <c r="AF145" s="16" t="n">
        <v>22.7942961109107</v>
      </c>
      <c r="AG145" s="11" t="n">
        <v>22.8461967517436</v>
      </c>
      <c r="AH145" s="17" t="n">
        <v>22.6980051266263</v>
      </c>
      <c r="AI145" s="16" t="n">
        <v>35</v>
      </c>
      <c r="AJ145" s="18" t="n">
        <v>22.45</v>
      </c>
      <c r="AK145" s="6" t="n">
        <v>1.5</v>
      </c>
      <c r="AL145" s="6" t="n">
        <v>1.5</v>
      </c>
      <c r="AM145" s="20" t="n">
        <v>18.25</v>
      </c>
      <c r="AN145" s="15"/>
      <c r="AO145" s="15"/>
      <c r="AP145" s="1" t="n">
        <v>1995</v>
      </c>
      <c r="AQ145" s="11" t="n">
        <v>19.2942307692308</v>
      </c>
      <c r="AR145" s="15" t="n">
        <v>19.7470512820513</v>
      </c>
      <c r="AS145" s="16" t="n">
        <v>19.8906708916084</v>
      </c>
      <c r="AT145" s="11" t="n">
        <v>20.0625710227273</v>
      </c>
      <c r="AU145" s="17" t="n">
        <v>19.9528118444056</v>
      </c>
      <c r="AV145" s="3" t="n">
        <v>32.5</v>
      </c>
      <c r="AW145" s="21" t="n">
        <v>18</v>
      </c>
      <c r="AX145" s="6" t="n">
        <v>9</v>
      </c>
      <c r="AY145" s="6" t="n">
        <v>9</v>
      </c>
      <c r="AZ145" s="20" t="n">
        <v>20.75</v>
      </c>
      <c r="BA145" s="2"/>
      <c r="BB145" s="1" t="n">
        <v>1995</v>
      </c>
      <c r="BC145" s="11" t="n">
        <v>29.2773809523809</v>
      </c>
      <c r="BD145" s="15" t="n">
        <v>29.2241666666667</v>
      </c>
      <c r="BE145" s="16" t="n">
        <v>29.1440041035354</v>
      </c>
      <c r="BF145" s="11" t="n">
        <v>28.986484375</v>
      </c>
      <c r="BG145" s="24" t="n">
        <v>28.8289659541847</v>
      </c>
      <c r="BH145" s="3" t="n">
        <v>41</v>
      </c>
      <c r="BI145" s="18" t="n">
        <v>29.4</v>
      </c>
      <c r="BJ145" s="6" t="n">
        <v>19</v>
      </c>
      <c r="BL145" s="20" t="n">
        <v>30</v>
      </c>
      <c r="BM145" s="1" t="n">
        <v>1995</v>
      </c>
      <c r="BN145" s="11" t="n">
        <v>21.9613095238095</v>
      </c>
      <c r="BO145" s="15" t="n">
        <v>22.2444708994709</v>
      </c>
      <c r="BP145" s="16" t="n">
        <v>22.2807473544974</v>
      </c>
      <c r="BQ145" s="11" t="n">
        <v>22.3052496693122</v>
      </c>
      <c r="BR145" s="24" t="n">
        <v>22.0176435185185</v>
      </c>
      <c r="BS145" s="3" t="n">
        <v>36.4</v>
      </c>
      <c r="BT145" s="18" t="n">
        <v>21.15</v>
      </c>
      <c r="BU145" s="6" t="n">
        <v>11.9</v>
      </c>
      <c r="BV145" s="20" t="n">
        <v>24.15</v>
      </c>
      <c r="BX145" s="1" t="n">
        <v>1995</v>
      </c>
      <c r="BY145" s="11" t="n">
        <v>25.8884259259259</v>
      </c>
      <c r="BZ145" s="15" t="n">
        <v>26.1268055555556</v>
      </c>
      <c r="CA145" s="16" t="n">
        <v>26.0482896675084</v>
      </c>
      <c r="CB145" s="11" t="n">
        <v>26.1017952967172</v>
      </c>
      <c r="CC145" s="17" t="n">
        <v>25.9232188902918</v>
      </c>
      <c r="CD145" s="3" t="n">
        <v>42</v>
      </c>
      <c r="CE145" s="18" t="n">
        <v>25.75</v>
      </c>
      <c r="CF145" s="6" t="n">
        <v>14.6</v>
      </c>
      <c r="CG145" s="20" t="n">
        <v>28.3</v>
      </c>
      <c r="CH145" s="6"/>
      <c r="CI145" s="2"/>
      <c r="CJ145" s="1" t="n">
        <v>1995</v>
      </c>
      <c r="CK145" s="11" t="n">
        <v>16.172619047619</v>
      </c>
      <c r="CL145" s="15" t="n">
        <v>16.5264285714286</v>
      </c>
      <c r="CM145" s="16" t="n">
        <v>16.7316666666667</v>
      </c>
      <c r="CN145" s="11" t="n">
        <v>16.6431547619048</v>
      </c>
      <c r="CO145" s="17" t="n">
        <v>16.3102698412698</v>
      </c>
      <c r="CP145" s="16" t="n">
        <v>23.8</v>
      </c>
      <c r="CQ145" s="18" t="n">
        <v>15.8</v>
      </c>
      <c r="CR145" s="25" t="n">
        <v>10</v>
      </c>
      <c r="CS145" s="20" t="n">
        <v>16.9</v>
      </c>
      <c r="CT145" s="15"/>
      <c r="CU145" s="15"/>
      <c r="CV145" s="1" t="n">
        <v>1995</v>
      </c>
      <c r="CW145" s="11" t="n">
        <v>30.19375</v>
      </c>
      <c r="CX145" s="15" t="n">
        <v>30.4033333333333</v>
      </c>
      <c r="CY145" s="16" t="n">
        <v>30.35125</v>
      </c>
      <c r="CZ145" s="11" t="n">
        <v>30.3414583333333</v>
      </c>
      <c r="DA145" s="17" t="n">
        <v>30.3363333333333</v>
      </c>
      <c r="DB145" s="16" t="n">
        <v>38.1</v>
      </c>
      <c r="DC145" s="18" t="n">
        <v>31.6</v>
      </c>
      <c r="DD145" s="11" t="n">
        <v>19.5</v>
      </c>
      <c r="DE145" s="20" t="n">
        <v>28.8</v>
      </c>
    </row>
    <row r="146" customFormat="false" ht="12.8" hidden="false" customHeight="false" outlineLevel="0" collapsed="false">
      <c r="A146" s="22"/>
      <c r="B146" s="11" t="n">
        <f aca="false">IF(Y$4=0,AD146*0.104/0.991+AQ146*0.03/0.991+BC146*0.225/0.991+BN146*0.128/0.991+BY146*0.329/0.991+CW146*0.175/0.991,AD146*0.104+AQ146*0.03+BC146*0.225+BN146*0.128+BY146*0.329+CK146*0.009+CW146*0.175)</f>
        <v>26.6410475755726</v>
      </c>
      <c r="C146" s="15" t="n">
        <f aca="false">AVERAGE(B142:B146)</f>
        <v>26.4165162647538</v>
      </c>
      <c r="D146" s="16" t="n">
        <f aca="false">AVERAGE(B137:B146)</f>
        <v>26.4531893079625</v>
      </c>
      <c r="E146" s="11" t="n">
        <f aca="false">AVERAGE(B127:B146)</f>
        <v>26.4319773776831</v>
      </c>
      <c r="F146" s="17" t="n">
        <f aca="false">AVERAGE(B97:B146)</f>
        <v>26.2592757226934</v>
      </c>
      <c r="G146" s="16" t="n">
        <f aca="false">IF(Y$4=0,MAX(AI146,AV146,BH146,BS146,CD146,DB146),MAX(AI146,AV146,BH146,BS146,CD146,CP146,DB146))</f>
        <v>43.4</v>
      </c>
      <c r="H146" s="18" t="n">
        <f aca="false">IF(Y$4=0,MEDIAN(AJ146,AW146,BI146,BT146,CE146,DC146),MEDIAN(AJ146,AW146,BI146,BT146,CE146,CQ146,DC146))</f>
        <v>22.4</v>
      </c>
      <c r="I146" s="19" t="n">
        <f aca="false">IF(Y$4=0,SUM(AJ146*0.104+AW146*0.03+BI146*0.225+BT146*0.329+CE146*0.009+DC146*0.175),SUM(AJ146*0.104+AW146*0.03+BI146*0.225+BT146*0.329+DC146*0.175))</f>
        <v>22.2018</v>
      </c>
      <c r="J146" s="11" t="n">
        <f aca="false">IF(Y$4=0,MAX(AK146,AX146,BJ146,BU146,CF146,DD146),MAX(AK146,AX146,BJ146,BU146,CF146,CR146,DD146))</f>
        <v>19.7</v>
      </c>
      <c r="K146" s="20" t="n">
        <f aca="false">(G146+J146)/2</f>
        <v>31.55</v>
      </c>
      <c r="AC146" s="1" t="n">
        <v>1996</v>
      </c>
      <c r="AD146" s="11" t="n">
        <v>22.3484983766234</v>
      </c>
      <c r="AE146" s="15" t="n">
        <v>22.5802546296296</v>
      </c>
      <c r="AF146" s="16" t="n">
        <v>22.7555959646064</v>
      </c>
      <c r="AG146" s="11" t="n">
        <v>22.8577106256013</v>
      </c>
      <c r="AH146" s="17" t="n">
        <v>22.6772631232593</v>
      </c>
      <c r="AI146" s="16" t="n">
        <v>36.9</v>
      </c>
      <c r="AJ146" s="18" t="n">
        <v>22.4</v>
      </c>
      <c r="AK146" s="6" t="n">
        <v>2</v>
      </c>
      <c r="AL146" s="6" t="n">
        <v>2</v>
      </c>
      <c r="AM146" s="20" t="n">
        <v>19.45</v>
      </c>
      <c r="AN146" s="15"/>
      <c r="AO146" s="15"/>
      <c r="AP146" s="1" t="n">
        <v>1996</v>
      </c>
      <c r="AQ146" s="11" t="n">
        <v>19.2330128205128</v>
      </c>
      <c r="AR146" s="15" t="n">
        <v>19.5491025641026</v>
      </c>
      <c r="AS146" s="16" t="n">
        <v>19.8738993298368</v>
      </c>
      <c r="AT146" s="11" t="n">
        <v>20.0265293560606</v>
      </c>
      <c r="AU146" s="17" t="n">
        <v>19.954334280303</v>
      </c>
      <c r="AV146" s="3" t="n">
        <v>31.3</v>
      </c>
      <c r="AW146" s="21" t="n">
        <v>18.4</v>
      </c>
      <c r="AX146" s="6" t="n">
        <v>9.9</v>
      </c>
      <c r="AY146" s="6" t="n">
        <v>9.9</v>
      </c>
      <c r="AZ146" s="20" t="n">
        <v>20.6</v>
      </c>
      <c r="BA146" s="2"/>
      <c r="BB146" s="1" t="n">
        <v>1996</v>
      </c>
      <c r="BC146" s="11" t="n">
        <v>29.2427579365079</v>
      </c>
      <c r="BD146" s="15" t="n">
        <v>29.1774801587302</v>
      </c>
      <c r="BE146" s="16" t="n">
        <v>29.1364470598846</v>
      </c>
      <c r="BF146" s="11" t="n">
        <v>29.0272222222222</v>
      </c>
      <c r="BG146" s="24" t="n">
        <v>28.8254580176768</v>
      </c>
      <c r="BH146" s="3" t="n">
        <v>39</v>
      </c>
      <c r="BI146" s="18" t="n">
        <v>29.6</v>
      </c>
      <c r="BJ146" s="6" t="n">
        <v>18.6</v>
      </c>
      <c r="BL146" s="20" t="n">
        <v>28.8</v>
      </c>
      <c r="BM146" s="1" t="n">
        <v>1996</v>
      </c>
      <c r="BN146" s="11" t="n">
        <v>22.1547619047619</v>
      </c>
      <c r="BO146" s="15" t="n">
        <v>22.1301058201058</v>
      </c>
      <c r="BP146" s="16" t="n">
        <v>22.3151521164021</v>
      </c>
      <c r="BQ146" s="11" t="n">
        <v>22.3233746693122</v>
      </c>
      <c r="BR146" s="24" t="n">
        <v>22.0370482804233</v>
      </c>
      <c r="BS146" s="3" t="n">
        <v>37.2</v>
      </c>
      <c r="BT146" s="18" t="n">
        <v>21.3</v>
      </c>
      <c r="BU146" s="6" t="n">
        <v>13.2</v>
      </c>
      <c r="BV146" s="20" t="n">
        <v>25.2</v>
      </c>
      <c r="BX146" s="1" t="n">
        <v>1996</v>
      </c>
      <c r="BY146" s="11" t="n">
        <v>26.5648148148148</v>
      </c>
      <c r="BZ146" s="15" t="n">
        <v>26.1578703703704</v>
      </c>
      <c r="CA146" s="16" t="n">
        <v>26.1532086489899</v>
      </c>
      <c r="CB146" s="11" t="n">
        <v>26.1187571022727</v>
      </c>
      <c r="CC146" s="17" t="n">
        <v>25.945029075477</v>
      </c>
      <c r="CD146" s="3" t="n">
        <v>43.4</v>
      </c>
      <c r="CE146" s="18" t="n">
        <v>26.15</v>
      </c>
      <c r="CF146" s="6" t="n">
        <v>14.5</v>
      </c>
      <c r="CG146" s="20" t="n">
        <v>28.95</v>
      </c>
      <c r="CH146" s="6"/>
      <c r="CI146" s="2"/>
      <c r="CJ146" s="1" t="n">
        <v>1996</v>
      </c>
      <c r="CK146" s="11" t="n">
        <v>15.9869047619048</v>
      </c>
      <c r="CL146" s="15" t="n">
        <v>16.3997619047619</v>
      </c>
      <c r="CM146" s="16" t="n">
        <v>16.7160714285714</v>
      </c>
      <c r="CN146" s="11" t="n">
        <v>16.6245238095238</v>
      </c>
      <c r="CO146" s="17" t="n">
        <v>16.3293412698413</v>
      </c>
      <c r="CP146" s="16" t="n">
        <v>22.5</v>
      </c>
      <c r="CQ146" s="18" t="n">
        <v>16.05</v>
      </c>
      <c r="CR146" s="25" t="n">
        <v>11</v>
      </c>
      <c r="CS146" s="20" t="n">
        <v>16.75</v>
      </c>
      <c r="CT146" s="15"/>
      <c r="CU146" s="15"/>
      <c r="CV146" s="1" t="n">
        <v>1996</v>
      </c>
      <c r="CW146" s="11" t="n">
        <v>31.0895833333333</v>
      </c>
      <c r="CX146" s="15" t="n">
        <v>30.4604166666667</v>
      </c>
      <c r="CY146" s="16" t="n">
        <v>30.42</v>
      </c>
      <c r="CZ146" s="11" t="n">
        <v>30.4158333333333</v>
      </c>
      <c r="DA146" s="17" t="n">
        <v>30.3592083333333</v>
      </c>
      <c r="DB146" s="16" t="n">
        <v>38.7</v>
      </c>
      <c r="DC146" s="18" t="n">
        <v>32.3</v>
      </c>
      <c r="DD146" s="11" t="n">
        <v>19.7</v>
      </c>
      <c r="DE146" s="20" t="n">
        <v>29.2</v>
      </c>
    </row>
    <row r="147" customFormat="false" ht="12.8" hidden="false" customHeight="false" outlineLevel="0" collapsed="false">
      <c r="A147" s="22"/>
      <c r="B147" s="11" t="n">
        <f aca="false">IF(Y$4=0,AD147*0.104/0.991+AQ147*0.03/0.991+BC147*0.225/0.991+BN147*0.128/0.991+BY147*0.329/0.991+CW147*0.175/0.991,AD147*0.104+AQ147*0.03+BC147*0.225+BN147*0.128+BY147*0.329+CK147*0.009+CW147*0.175)</f>
        <v>26.4869170426603</v>
      </c>
      <c r="C147" s="15" t="n">
        <f aca="false">AVERAGE(B143:B147)</f>
        <v>26.5070235645489</v>
      </c>
      <c r="D147" s="16" t="n">
        <f aca="false">AVERAGE(B138:B147)</f>
        <v>26.4643657600219</v>
      </c>
      <c r="E147" s="11" t="n">
        <f aca="false">AVERAGE(B128:B147)</f>
        <v>26.4300649292018</v>
      </c>
      <c r="F147" s="17" t="n">
        <f aca="false">AVERAGE(B98:B147)</f>
        <v>26.2684927054879</v>
      </c>
      <c r="G147" s="16" t="n">
        <f aca="false">IF(Y$4=0,MAX(AI147,AV147,BH147,BS147,CD147,DB147),MAX(AI147,AV147,BH147,BS147,CD147,CP147,DB147))</f>
        <v>42.6</v>
      </c>
      <c r="H147" s="18" t="n">
        <f aca="false">IF(Y$4=0,MEDIAN(AJ147,AW147,BI147,BT147,CE147,DC147),MEDIAN(AJ147,AW147,BI147,BT147,CE147,CQ147,DC147))</f>
        <v>23.5</v>
      </c>
      <c r="I147" s="19" t="n">
        <f aca="false">IF(Y$4=0,SUM(AJ147*0.104+AW147*0.03+BI147*0.225+BT147*0.329+CE147*0.009+DC147*0.175),SUM(AJ147*0.104+AW147*0.03+BI147*0.225+BT147*0.329+DC147*0.175))</f>
        <v>22.3635</v>
      </c>
      <c r="J147" s="11" t="n">
        <f aca="false">IF(Y$4=0,MAX(AK147,AX147,BJ147,BU147,CF147,DD147),MAX(AK147,AX147,BJ147,BU147,CF147,CR147,DD147))</f>
        <v>18.9</v>
      </c>
      <c r="K147" s="20" t="n">
        <f aca="false">(G147+J147)/2</f>
        <v>30.75</v>
      </c>
      <c r="AC147" s="1" t="n">
        <v>1997</v>
      </c>
      <c r="AD147" s="11" t="n">
        <v>23.4649255451339</v>
      </c>
      <c r="AE147" s="15" t="n">
        <v>22.8880677809844</v>
      </c>
      <c r="AF147" s="16" t="n">
        <v>22.8224741378734</v>
      </c>
      <c r="AG147" s="11" t="n">
        <v>22.8668877891013</v>
      </c>
      <c r="AH147" s="17" t="n">
        <v>22.6940864357493</v>
      </c>
      <c r="AI147" s="16" t="n">
        <v>37.7</v>
      </c>
      <c r="AJ147" s="18" t="n">
        <v>23.5</v>
      </c>
      <c r="AK147" s="6" t="n">
        <v>2</v>
      </c>
      <c r="AL147" s="6" t="n">
        <v>2</v>
      </c>
      <c r="AM147" s="20" t="n">
        <v>19.85</v>
      </c>
      <c r="AN147" s="15"/>
      <c r="AO147" s="15"/>
      <c r="AP147" s="1" t="n">
        <v>1997</v>
      </c>
      <c r="AQ147" s="26" t="n">
        <v>20.5403846153846</v>
      </c>
      <c r="AR147" s="15" t="n">
        <v>19.8436538461538</v>
      </c>
      <c r="AS147" s="16" t="n">
        <v>19.9332772435897</v>
      </c>
      <c r="AT147" s="11" t="n">
        <v>20.0387889714452</v>
      </c>
      <c r="AU147" s="17" t="n">
        <v>19.9672637674825</v>
      </c>
      <c r="AV147" s="3" t="n">
        <v>35.2</v>
      </c>
      <c r="AW147" s="21" t="n">
        <v>19.8</v>
      </c>
      <c r="AX147" s="6" t="n">
        <v>10.1</v>
      </c>
      <c r="AY147" s="6" t="n">
        <v>10.3</v>
      </c>
      <c r="AZ147" s="20" t="n">
        <v>22.65</v>
      </c>
      <c r="BA147" s="2"/>
      <c r="BB147" s="1" t="n">
        <v>1997</v>
      </c>
      <c r="BC147" s="11" t="n">
        <v>28.932564484127</v>
      </c>
      <c r="BD147" s="15" t="n">
        <v>29.1337946428571</v>
      </c>
      <c r="BE147" s="16" t="n">
        <v>29.1065338654401</v>
      </c>
      <c r="BF147" s="11" t="n">
        <v>29.0354092261905</v>
      </c>
      <c r="BG147" s="24" t="n">
        <v>28.8296569264069</v>
      </c>
      <c r="BH147" s="3" t="n">
        <v>38.9</v>
      </c>
      <c r="BI147" s="18" t="n">
        <v>29.3</v>
      </c>
      <c r="BJ147" s="6" t="n">
        <v>18.9</v>
      </c>
      <c r="BL147" s="20" t="n">
        <v>28.9</v>
      </c>
      <c r="BM147" s="1" t="n">
        <v>1997</v>
      </c>
      <c r="BN147" s="11" t="n">
        <v>22.4357142857143</v>
      </c>
      <c r="BO147" s="15" t="n">
        <v>22.3527645502646</v>
      </c>
      <c r="BP147" s="16" t="n">
        <v>22.3469378306878</v>
      </c>
      <c r="BQ147" s="11" t="n">
        <v>22.3179282407407</v>
      </c>
      <c r="BR147" s="24" t="n">
        <v>22.0470125661376</v>
      </c>
      <c r="BS147" s="3" t="n">
        <v>38.3</v>
      </c>
      <c r="BT147" s="18" t="n">
        <v>22</v>
      </c>
      <c r="BU147" s="6" t="n">
        <v>12.7</v>
      </c>
      <c r="BV147" s="20" t="n">
        <v>25.5</v>
      </c>
      <c r="BX147" s="1" t="n">
        <v>1997</v>
      </c>
      <c r="BY147" s="11" t="n">
        <v>26.258186026936</v>
      </c>
      <c r="BZ147" s="15" t="n">
        <v>26.28572671156</v>
      </c>
      <c r="CA147" s="16" t="n">
        <v>26.1729817269921</v>
      </c>
      <c r="CB147" s="11" t="n">
        <v>26.1087439499158</v>
      </c>
      <c r="CC147" s="17" t="n">
        <v>25.9623733515713</v>
      </c>
      <c r="CD147" s="3" t="n">
        <v>42.6</v>
      </c>
      <c r="CE147" s="18" t="n">
        <v>25.9</v>
      </c>
      <c r="CF147" s="6" t="n">
        <v>15</v>
      </c>
      <c r="CG147" s="20" t="n">
        <v>28.8</v>
      </c>
      <c r="CH147" s="6"/>
      <c r="CI147" s="2"/>
      <c r="CJ147" s="1" t="n">
        <v>1997</v>
      </c>
      <c r="CK147" s="11" t="n">
        <v>16.6630952380952</v>
      </c>
      <c r="CL147" s="15" t="n">
        <v>16.497619047619</v>
      </c>
      <c r="CM147" s="16" t="n">
        <v>16.7180952380952</v>
      </c>
      <c r="CN147" s="11" t="n">
        <v>16.637619047619</v>
      </c>
      <c r="CO147" s="17" t="n">
        <v>16.3389365079365</v>
      </c>
      <c r="CP147" s="16" t="n">
        <v>24.5</v>
      </c>
      <c r="CQ147" s="18" t="n">
        <v>16.4</v>
      </c>
      <c r="CR147" s="25" t="n">
        <v>10.8</v>
      </c>
      <c r="CS147" s="20" t="n">
        <v>17.65</v>
      </c>
      <c r="CT147" s="15"/>
      <c r="CU147" s="15"/>
      <c r="CV147" s="1" t="n">
        <v>1997</v>
      </c>
      <c r="CW147" s="11" t="n">
        <v>30.05625</v>
      </c>
      <c r="CX147" s="15" t="n">
        <v>30.3920833333333</v>
      </c>
      <c r="CY147" s="16" t="n">
        <v>30.411875</v>
      </c>
      <c r="CZ147" s="11" t="n">
        <v>30.4089583333333</v>
      </c>
      <c r="DA147" s="17" t="n">
        <v>30.353875</v>
      </c>
      <c r="DB147" s="16" t="n">
        <v>36.8</v>
      </c>
      <c r="DC147" s="18" t="n">
        <v>31.4</v>
      </c>
      <c r="DD147" s="11" t="n">
        <v>16.2</v>
      </c>
      <c r="DE147" s="20" t="n">
        <v>26.5</v>
      </c>
    </row>
    <row r="148" customFormat="false" ht="12.8" hidden="false" customHeight="false" outlineLevel="0" collapsed="false">
      <c r="A148" s="22"/>
      <c r="B148" s="11" t="n">
        <f aca="false">IF(Y$4=0,AD148*0.104/0.991+AQ148*0.03/0.991+BC148*0.225/0.991+BN148*0.128/0.991+BY148*0.329/0.991+CW148*0.175/0.991,AD148*0.104+AQ148*0.03+BC148*0.225+BN148*0.128+BY148*0.329+CK148*0.009+CW148*0.175)</f>
        <v>26.7073835864367</v>
      </c>
      <c r="C148" s="15" t="n">
        <f aca="false">AVERAGE(B144:B148)</f>
        <v>26.5879789648507</v>
      </c>
      <c r="D148" s="16" t="n">
        <f aca="false">AVERAGE(B139:B148)</f>
        <v>26.4587109794475</v>
      </c>
      <c r="E148" s="11" t="n">
        <f aca="false">AVERAGE(B129:B148)</f>
        <v>26.461164808044</v>
      </c>
      <c r="F148" s="17" t="n">
        <f aca="false">AVERAGE(B99:B148)</f>
        <v>26.2767400246017</v>
      </c>
      <c r="G148" s="16" t="n">
        <f aca="false">IF(Y$4=0,MAX(AI148,AV148,BH148,BS148,CD148,DB148),MAX(AI148,AV148,BH148,BS148,CD148,CP148,DB148))</f>
        <v>43</v>
      </c>
      <c r="H148" s="18" t="n">
        <f aca="false">IF(Y$4=0,MEDIAN(AJ148,AW148,BI148,BT148,CE148,DC148),MEDIAN(AJ148,AW148,BI148,BT148,CE148,CQ148,DC148))</f>
        <v>22.6</v>
      </c>
      <c r="I148" s="19" t="n">
        <f aca="false">IF(Y$4=0,SUM(AJ148*0.104+AW148*0.03+BI148*0.225+BT148*0.329+CE148*0.009+DC148*0.175),SUM(AJ148*0.104+AW148*0.03+BI148*0.225+BT148*0.329+DC148*0.175))</f>
        <v>22.35235</v>
      </c>
      <c r="J148" s="11" t="n">
        <f aca="false">IF(Y$4=0,MAX(AK148,AX148,BJ148,BU148,CF148,DD148),MAX(AK148,AX148,BJ148,BU148,CF148,CR148,DD148))</f>
        <v>16.9</v>
      </c>
      <c r="K148" s="20" t="n">
        <f aca="false">(G148+J148)/2</f>
        <v>29.95</v>
      </c>
      <c r="AC148" s="1" t="n">
        <v>1998</v>
      </c>
      <c r="AD148" s="11" t="n">
        <v>22.9653935185185</v>
      </c>
      <c r="AE148" s="15" t="n">
        <v>22.8962060084977</v>
      </c>
      <c r="AF148" s="16" t="n">
        <v>22.802340209302</v>
      </c>
      <c r="AG148" s="11" t="n">
        <v>22.9136809438632</v>
      </c>
      <c r="AH148" s="17" t="n">
        <v>22.7019376262255</v>
      </c>
      <c r="AI148" s="16" t="n">
        <v>37</v>
      </c>
      <c r="AJ148" s="18" t="n">
        <v>22.6</v>
      </c>
      <c r="AK148" s="6" t="n">
        <v>2.7</v>
      </c>
      <c r="AL148" s="6" t="n">
        <v>2.7</v>
      </c>
      <c r="AM148" s="20" t="n">
        <v>19.85</v>
      </c>
      <c r="AN148" s="15"/>
      <c r="AO148" s="15"/>
      <c r="AP148" s="1" t="n">
        <v>1998</v>
      </c>
      <c r="AQ148" s="26" t="n">
        <v>20.1671474358974</v>
      </c>
      <c r="AR148" s="15" t="n">
        <v>19.8838782051282</v>
      </c>
      <c r="AS148" s="16" t="n">
        <v>19.8869391025641</v>
      </c>
      <c r="AT148" s="11" t="n">
        <v>20.0605758304196</v>
      </c>
      <c r="AU148" s="17" t="n">
        <v>19.9796804341492</v>
      </c>
      <c r="AV148" s="3" t="n">
        <v>32.5</v>
      </c>
      <c r="AW148" s="21" t="n">
        <v>18.9</v>
      </c>
      <c r="AX148" s="6" t="n">
        <v>9.6</v>
      </c>
      <c r="AY148" s="6" t="n">
        <v>10.2</v>
      </c>
      <c r="AZ148" s="20" t="n">
        <v>21.05</v>
      </c>
      <c r="BA148" s="2"/>
      <c r="BB148" s="1" t="n">
        <v>1998</v>
      </c>
      <c r="BC148" s="11" t="n">
        <v>29.2812996031746</v>
      </c>
      <c r="BD148" s="15" t="n">
        <v>29.1597767857143</v>
      </c>
      <c r="BE148" s="16" t="n">
        <v>29.0978609758297</v>
      </c>
      <c r="BF148" s="11" t="n">
        <v>29.0807805735931</v>
      </c>
      <c r="BG148" s="24" t="n">
        <v>28.8334118867244</v>
      </c>
      <c r="BH148" s="3" t="n">
        <v>39.4</v>
      </c>
      <c r="BI148" s="18" t="n">
        <v>29.55</v>
      </c>
      <c r="BJ148" s="6" t="n">
        <v>16.9</v>
      </c>
      <c r="BL148" s="20" t="n">
        <v>28.15</v>
      </c>
      <c r="BM148" s="1" t="n">
        <v>1998</v>
      </c>
      <c r="BN148" s="11" t="n">
        <v>22.3196428571429</v>
      </c>
      <c r="BO148" s="15" t="n">
        <v>22.2962698412698</v>
      </c>
      <c r="BP148" s="16" t="n">
        <v>22.2906283068783</v>
      </c>
      <c r="BQ148" s="11" t="n">
        <v>22.3509639550265</v>
      </c>
      <c r="BR148" s="24" t="n">
        <v>22.0612863756614</v>
      </c>
      <c r="BS148" s="3" t="n">
        <v>38.1</v>
      </c>
      <c r="BT148" s="18" t="n">
        <v>21.55</v>
      </c>
      <c r="BU148" s="6" t="n">
        <v>12.1</v>
      </c>
      <c r="BV148" s="20" t="n">
        <v>25.1</v>
      </c>
      <c r="BX148" s="1" t="n">
        <v>1998</v>
      </c>
      <c r="BY148" s="11" t="n">
        <v>26.4296296296296</v>
      </c>
      <c r="BZ148" s="15" t="n">
        <v>26.4283964646465</v>
      </c>
      <c r="CA148" s="16" t="n">
        <v>26.1742966119529</v>
      </c>
      <c r="CB148" s="11" t="n">
        <v>26.1208504313973</v>
      </c>
      <c r="CC148" s="17" t="n">
        <v>25.9686603886083</v>
      </c>
      <c r="CD148" s="3" t="n">
        <v>43</v>
      </c>
      <c r="CE148" s="18" t="n">
        <v>25.7</v>
      </c>
      <c r="CF148" s="6" t="n">
        <v>13.5</v>
      </c>
      <c r="CG148" s="20" t="n">
        <v>28.25</v>
      </c>
      <c r="CH148" s="6"/>
      <c r="CI148" s="2"/>
      <c r="CJ148" s="1" t="n">
        <v>1998</v>
      </c>
      <c r="CK148" s="11" t="n">
        <v>16.6119047619048</v>
      </c>
      <c r="CL148" s="15" t="n">
        <v>16.4114285714286</v>
      </c>
      <c r="CM148" s="16" t="n">
        <v>16.620119047619</v>
      </c>
      <c r="CN148" s="11" t="n">
        <v>16.6573809523809</v>
      </c>
      <c r="CO148" s="17" t="n">
        <v>16.3607222222222</v>
      </c>
      <c r="CP148" s="16" t="n">
        <v>25.2</v>
      </c>
      <c r="CQ148" s="18" t="n">
        <v>15.95</v>
      </c>
      <c r="CR148" s="25" t="n">
        <v>11.2</v>
      </c>
      <c r="CS148" s="20" t="n">
        <v>18.2</v>
      </c>
      <c r="CT148" s="15"/>
      <c r="CU148" s="15"/>
      <c r="CV148" s="1" t="n">
        <v>1998</v>
      </c>
      <c r="CW148" s="11" t="n">
        <v>30.99375</v>
      </c>
      <c r="CX148" s="15" t="n">
        <v>30.5870833333333</v>
      </c>
      <c r="CY148" s="16" t="n">
        <v>30.454375</v>
      </c>
      <c r="CZ148" s="11" t="n">
        <v>30.4488541666667</v>
      </c>
      <c r="DA148" s="17" t="n">
        <v>30.366</v>
      </c>
      <c r="DB148" s="16" t="n">
        <v>38.9</v>
      </c>
      <c r="DC148" s="18" t="n">
        <v>32.55</v>
      </c>
      <c r="DD148" s="11" t="n">
        <v>15.3</v>
      </c>
      <c r="DE148" s="20" t="n">
        <v>27.1</v>
      </c>
    </row>
    <row r="149" customFormat="false" ht="12.8" hidden="false" customHeight="false" outlineLevel="0" collapsed="false">
      <c r="A149" s="22"/>
      <c r="B149" s="11" t="n">
        <f aca="false">IF(Y$4=0,AD149*0.104/0.991+AQ149*0.03/0.991+BC149*0.225/0.991+BN149*0.128/0.991+BY149*0.329/0.991+CW149*0.175/0.991,AD149*0.104+AQ149*0.03+BC149*0.225+BN149*0.128+BY149*0.329+CK149*0.009+CW149*0.175)</f>
        <v>26.4602521189459</v>
      </c>
      <c r="C149" s="15" t="n">
        <f aca="false">AVERAGE(B145:B149)</f>
        <v>26.5087819939513</v>
      </c>
      <c r="D149" s="16" t="n">
        <f aca="false">AVERAGE(B140:B149)</f>
        <v>26.4998439669763</v>
      </c>
      <c r="E149" s="11" t="n">
        <f aca="false">AVERAGE(B130:B149)</f>
        <v>26.4497413483498</v>
      </c>
      <c r="F149" s="17" t="n">
        <f aca="false">AVERAGE(B100:B149)</f>
        <v>26.2896378524914</v>
      </c>
      <c r="G149" s="16" t="n">
        <f aca="false">IF(Y$4=0,MAX(AI149,AV149,BH149,BS149,CD149,DB149),MAX(AI149,AV149,BH149,BS149,CD149,CP149,DB149))</f>
        <v>43</v>
      </c>
      <c r="H149" s="18" t="n">
        <f aca="false">IF(Y$4=0,MEDIAN(AJ149,AW149,BI149,BT149,CE149,DC149),MEDIAN(AJ149,AW149,BI149,BT149,CE149,CQ149,DC149))</f>
        <v>22.3</v>
      </c>
      <c r="I149" s="19" t="n">
        <f aca="false">IF(Y$4=0,SUM(AJ149*0.104+AW149*0.03+BI149*0.225+BT149*0.329+CE149*0.009+DC149*0.175),SUM(AJ149*0.104+AW149*0.03+BI149*0.225+BT149*0.329+DC149*0.175))</f>
        <v>22.0379</v>
      </c>
      <c r="J149" s="11" t="n">
        <f aca="false">IF(Y$4=0,MAX(AK149,AX149,BJ149,BU149,CF149,DD149),MAX(AK149,AX149,BJ149,BU149,CF149,CR149,DD149))</f>
        <v>19.8</v>
      </c>
      <c r="K149" s="20" t="n">
        <f aca="false">(G149+J149)/2</f>
        <v>31.4</v>
      </c>
      <c r="AC149" s="1" t="n">
        <v>1999</v>
      </c>
      <c r="AD149" s="11" t="n">
        <v>22.6555886243386</v>
      </c>
      <c r="AE149" s="15" t="n">
        <v>22.7566359026776</v>
      </c>
      <c r="AF149" s="16" t="n">
        <v>22.8366333724146</v>
      </c>
      <c r="AG149" s="11" t="n">
        <v>22.871872908149</v>
      </c>
      <c r="AH149" s="17" t="n">
        <v>22.7086294251673</v>
      </c>
      <c r="AI149" s="16" t="n">
        <v>39.7</v>
      </c>
      <c r="AJ149" s="18" t="n">
        <v>22.3</v>
      </c>
      <c r="AK149" s="6" t="n">
        <v>3.9</v>
      </c>
      <c r="AL149" s="6" t="n">
        <v>3.9</v>
      </c>
      <c r="AM149" s="20" t="n">
        <v>21.8</v>
      </c>
      <c r="AN149" s="15"/>
      <c r="AO149" s="15"/>
      <c r="AP149" s="1" t="n">
        <v>1999</v>
      </c>
      <c r="AQ149" s="26" t="n">
        <v>20.5887820512821</v>
      </c>
      <c r="AR149" s="15" t="n">
        <v>19.9647115384615</v>
      </c>
      <c r="AS149" s="16" t="n">
        <v>19.955625</v>
      </c>
      <c r="AT149" s="11" t="n">
        <v>20.0675149329837</v>
      </c>
      <c r="AU149" s="17" t="n">
        <v>20.0106764277389</v>
      </c>
      <c r="AV149" s="3" t="n">
        <v>35.4</v>
      </c>
      <c r="AW149" s="21" t="n">
        <v>19.8</v>
      </c>
      <c r="AX149" s="6" t="n">
        <v>10.25</v>
      </c>
      <c r="AY149" s="6" t="n">
        <v>10.25</v>
      </c>
      <c r="AZ149" s="20" t="n">
        <v>22.825</v>
      </c>
      <c r="BA149" s="2"/>
      <c r="BB149" s="1" t="n">
        <v>1999</v>
      </c>
      <c r="BC149" s="11" t="n">
        <v>28.653869047619</v>
      </c>
      <c r="BD149" s="15" t="n">
        <v>29.0775744047619</v>
      </c>
      <c r="BE149" s="16" t="n">
        <v>29.11953125</v>
      </c>
      <c r="BF149" s="11" t="n">
        <v>29.0563658910534</v>
      </c>
      <c r="BG149" s="24" t="n">
        <v>28.8401698232323</v>
      </c>
      <c r="BH149" s="3" t="n">
        <v>38.7</v>
      </c>
      <c r="BI149" s="18" t="n">
        <v>28.7</v>
      </c>
      <c r="BJ149" s="6" t="n">
        <v>18.9</v>
      </c>
      <c r="BL149" s="20" t="n">
        <v>28.8</v>
      </c>
      <c r="BM149" s="1" t="n">
        <v>1999</v>
      </c>
      <c r="BN149" s="11" t="n">
        <v>22.7440476190476</v>
      </c>
      <c r="BO149" s="15" t="n">
        <v>22.3230952380952</v>
      </c>
      <c r="BP149" s="16" t="n">
        <v>22.3568187830688</v>
      </c>
      <c r="BQ149" s="11" t="n">
        <v>22.3694758597884</v>
      </c>
      <c r="BR149" s="24" t="n">
        <v>22.0951316137566</v>
      </c>
      <c r="BS149" s="3" t="n">
        <v>40.5</v>
      </c>
      <c r="BT149" s="18" t="n">
        <v>21.8</v>
      </c>
      <c r="BU149" s="6" t="n">
        <v>14</v>
      </c>
      <c r="BV149" s="20" t="n">
        <v>27.25</v>
      </c>
      <c r="BX149" s="1" t="n">
        <v>1999</v>
      </c>
      <c r="BY149" s="11" t="n">
        <v>26.2798611111111</v>
      </c>
      <c r="BZ149" s="15" t="n">
        <v>26.2841835016835</v>
      </c>
      <c r="CA149" s="16" t="n">
        <v>26.1985963804714</v>
      </c>
      <c r="CB149" s="11" t="n">
        <v>26.127210385101</v>
      </c>
      <c r="CC149" s="17" t="n">
        <v>25.9725076108305</v>
      </c>
      <c r="CD149" s="3" t="n">
        <v>43</v>
      </c>
      <c r="CE149" s="18" t="n">
        <v>26.6</v>
      </c>
      <c r="CF149" s="6" t="n">
        <v>15.2</v>
      </c>
      <c r="CG149" s="20" t="n">
        <v>29.1</v>
      </c>
      <c r="CH149" s="6"/>
      <c r="CI149" s="2"/>
      <c r="CJ149" s="1" t="n">
        <v>1999</v>
      </c>
      <c r="CK149" s="11" t="n">
        <v>17.0924603174603</v>
      </c>
      <c r="CL149" s="15" t="n">
        <v>16.5053968253968</v>
      </c>
      <c r="CM149" s="16" t="n">
        <v>16.6044841269841</v>
      </c>
      <c r="CN149" s="11" t="n">
        <v>16.6810515873016</v>
      </c>
      <c r="CO149" s="17" t="n">
        <v>16.3989047619048</v>
      </c>
      <c r="CP149" s="16" t="n">
        <v>25</v>
      </c>
      <c r="CQ149" s="18" t="n">
        <v>16.75</v>
      </c>
      <c r="CR149" s="25" t="n">
        <v>11.4</v>
      </c>
      <c r="CS149" s="20" t="n">
        <v>18.2</v>
      </c>
      <c r="CT149" s="15"/>
      <c r="CU149" s="15"/>
      <c r="CV149" s="1" t="n">
        <v>1999</v>
      </c>
      <c r="CW149" s="11" t="n">
        <v>30.4465277777778</v>
      </c>
      <c r="CX149" s="15" t="n">
        <v>30.5559722222222</v>
      </c>
      <c r="CY149" s="16" t="n">
        <v>30.5361111111111</v>
      </c>
      <c r="CZ149" s="11" t="n">
        <v>30.4119097222222</v>
      </c>
      <c r="DA149" s="17" t="n">
        <v>30.3877708333333</v>
      </c>
      <c r="DB149" s="16" t="n">
        <v>39</v>
      </c>
      <c r="DC149" s="18" t="n">
        <v>31.4</v>
      </c>
      <c r="DD149" s="11" t="n">
        <v>19.8</v>
      </c>
      <c r="DE149" s="20" t="n">
        <v>29.4</v>
      </c>
    </row>
    <row r="150" customFormat="false" ht="12.8" hidden="false" customHeight="false" outlineLevel="0" collapsed="false">
      <c r="A150" s="22" t="n">
        <f aca="false">A145+5</f>
        <v>2000</v>
      </c>
      <c r="B150" s="11" t="n">
        <f aca="false">IF(Y$4=0,AD150*0.104/0.991+AQ150*0.03/0.991+BC150*0.225/0.991+BN150*0.128/0.991+BY150*0.329/0.991+CW150*0.175/0.991,AD150*0.104+AQ150*0.03+BC150*0.225+BN150*0.128+BY150*0.329+CK150*0.009+CW150*0.175)</f>
        <v>26.1603263812576</v>
      </c>
      <c r="C150" s="15" t="n">
        <f aca="false">AVERAGE(B146:B150)</f>
        <v>26.4911853409746</v>
      </c>
      <c r="D150" s="16" t="n">
        <f aca="false">AVERAGE(B141:B150)</f>
        <v>26.4720024748111</v>
      </c>
      <c r="E150" s="11" t="n">
        <f aca="false">AVERAGE(B131:B150)</f>
        <v>26.4078054271298</v>
      </c>
      <c r="F150" s="17" t="n">
        <f aca="false">AVERAGE(B101:B150)</f>
        <v>26.295032417408</v>
      </c>
      <c r="G150" s="16" t="n">
        <f aca="false">IF(Y$4=0,MAX(AI150,AV150,BH150,BS150,CD150,DB150),MAX(AI150,AV150,BH150,BS150,CD150,CP150,DB150))</f>
        <v>40.6</v>
      </c>
      <c r="H150" s="18" t="n">
        <f aca="false">IF(Y$4=0,MEDIAN(AJ150,AW150,BI150,BT150,CE150,DC150),MEDIAN(AJ150,AW150,BI150,BT150,CE150,CQ150,DC150))</f>
        <v>22.9</v>
      </c>
      <c r="I150" s="19" t="n">
        <f aca="false">IF(Y$4=0,SUM(AJ150*0.104+AW150*0.03+BI150*0.225+BT150*0.329+CE150*0.009+DC150*0.175),SUM(AJ150*0.104+AW150*0.03+BI150*0.225+BT150*0.329+DC150*0.175))</f>
        <v>22.19665</v>
      </c>
      <c r="J150" s="11" t="n">
        <f aca="false">IF(Y$4=0,MAX(AK150,AX150,BJ150,BU150,CF150,DD150),MAX(AK150,AX150,BJ150,BU150,CF150,CR150,DD150))</f>
        <v>18.9</v>
      </c>
      <c r="K150" s="20" t="n">
        <f aca="false">(G150+J150)/2</f>
        <v>29.75</v>
      </c>
      <c r="AC150" s="1" t="n">
        <v>2000</v>
      </c>
      <c r="AD150" s="11" t="n">
        <v>22.6788690476191</v>
      </c>
      <c r="AE150" s="15" t="n">
        <v>22.8226550224467</v>
      </c>
      <c r="AF150" s="16" t="n">
        <v>22.8182413419913</v>
      </c>
      <c r="AG150" s="11" t="n">
        <v>22.8052376568262</v>
      </c>
      <c r="AH150" s="17" t="n">
        <v>22.71616712358</v>
      </c>
      <c r="AI150" s="16" t="n">
        <v>38.8</v>
      </c>
      <c r="AJ150" s="18" t="n">
        <v>22.9</v>
      </c>
      <c r="AK150" s="6" t="n">
        <v>2.5</v>
      </c>
      <c r="AL150" s="6" t="n">
        <v>2.5</v>
      </c>
      <c r="AM150" s="20" t="n">
        <v>20.65</v>
      </c>
      <c r="AN150" s="15"/>
      <c r="AO150" s="15"/>
      <c r="AP150" s="1" t="n">
        <v>2000</v>
      </c>
      <c r="AQ150" s="26" t="n">
        <v>20.5628205128205</v>
      </c>
      <c r="AR150" s="15" t="n">
        <v>20.2184294871795</v>
      </c>
      <c r="AS150" s="16" t="n">
        <v>19.9827403846154</v>
      </c>
      <c r="AT150" s="11" t="n">
        <v>20.0583242278555</v>
      </c>
      <c r="AU150" s="17" t="n">
        <v>20.0193318764569</v>
      </c>
      <c r="AV150" s="3" t="n">
        <v>33.7</v>
      </c>
      <c r="AW150" s="21" t="n">
        <v>19.7</v>
      </c>
      <c r="AX150" s="6" t="n">
        <v>10</v>
      </c>
      <c r="AY150" s="6" t="n">
        <v>11.35</v>
      </c>
      <c r="AZ150" s="20" t="n">
        <v>21.85</v>
      </c>
      <c r="BA150" s="2"/>
      <c r="BB150" s="1" t="n">
        <v>2000</v>
      </c>
      <c r="BC150" s="11" t="n">
        <v>28.4992063492063</v>
      </c>
      <c r="BD150" s="15" t="n">
        <v>28.921939484127</v>
      </c>
      <c r="BE150" s="16" t="n">
        <v>29.0730530753968</v>
      </c>
      <c r="BF150" s="11" t="n">
        <v>29.0021496212121</v>
      </c>
      <c r="BG150" s="24" t="n">
        <v>28.8574674422799</v>
      </c>
      <c r="BH150" s="3" t="n">
        <v>39.8</v>
      </c>
      <c r="BI150" s="18" t="n">
        <v>29</v>
      </c>
      <c r="BJ150" s="6" t="n">
        <v>18.9</v>
      </c>
      <c r="BL150" s="20" t="n">
        <v>29.35</v>
      </c>
      <c r="BM150" s="1" t="n">
        <v>2000</v>
      </c>
      <c r="BN150" s="11" t="n">
        <v>22.802380952381</v>
      </c>
      <c r="BO150" s="15" t="n">
        <v>22.4913095238095</v>
      </c>
      <c r="BP150" s="16" t="n">
        <v>22.3678902116402</v>
      </c>
      <c r="BQ150" s="11" t="n">
        <v>22.361023478836</v>
      </c>
      <c r="BR150" s="24" t="n">
        <v>22.1072982804233</v>
      </c>
      <c r="BS150" s="3" t="n">
        <v>37</v>
      </c>
      <c r="BT150" s="18" t="n">
        <v>21.95</v>
      </c>
      <c r="BU150" s="6" t="n">
        <v>13.4</v>
      </c>
      <c r="BV150" s="20" t="n">
        <v>25.2</v>
      </c>
      <c r="BX150" s="1" t="n">
        <v>2000</v>
      </c>
      <c r="BY150" s="11" t="n">
        <v>25.9576388888889</v>
      </c>
      <c r="BZ150" s="15" t="n">
        <v>26.2980260942761</v>
      </c>
      <c r="CA150" s="16" t="n">
        <v>26.2124158249158</v>
      </c>
      <c r="CB150" s="11" t="n">
        <v>26.1196062184343</v>
      </c>
      <c r="CC150" s="17" t="n">
        <v>25.9697668700898</v>
      </c>
      <c r="CD150" s="3" t="n">
        <v>40.6</v>
      </c>
      <c r="CE150" s="18" t="n">
        <v>26.05</v>
      </c>
      <c r="CF150" s="6" t="n">
        <v>13.5</v>
      </c>
      <c r="CG150" s="20" t="n">
        <v>27.05</v>
      </c>
      <c r="CH150" s="6"/>
      <c r="CI150" s="2"/>
      <c r="CJ150" s="1" t="n">
        <v>2000</v>
      </c>
      <c r="CK150" s="11" t="n">
        <v>17.2916666666667</v>
      </c>
      <c r="CL150" s="15" t="n">
        <v>16.7292063492063</v>
      </c>
      <c r="CM150" s="16" t="n">
        <v>16.6278174603174</v>
      </c>
      <c r="CN150" s="11" t="n">
        <v>16.7065277777778</v>
      </c>
      <c r="CO150" s="17" t="n">
        <v>16.421619047619</v>
      </c>
      <c r="CP150" s="16" t="n">
        <v>29.9</v>
      </c>
      <c r="CQ150" s="18" t="n">
        <v>16.7</v>
      </c>
      <c r="CR150" s="25" t="n">
        <v>11</v>
      </c>
      <c r="CS150" s="20" t="n">
        <v>20.45</v>
      </c>
      <c r="CT150" s="15"/>
      <c r="CU150" s="15"/>
      <c r="CV150" s="1" t="n">
        <v>2000</v>
      </c>
      <c r="CW150" s="11" t="n">
        <v>29.475</v>
      </c>
      <c r="CX150" s="15" t="n">
        <v>30.4122222222222</v>
      </c>
      <c r="CY150" s="16" t="n">
        <v>30.4077777777778</v>
      </c>
      <c r="CZ150" s="11" t="n">
        <v>30.3023263888889</v>
      </c>
      <c r="DA150" s="17" t="n">
        <v>30.3854791666667</v>
      </c>
      <c r="DB150" s="16" t="n">
        <v>37.5</v>
      </c>
      <c r="DC150" s="18" t="n">
        <v>31.3</v>
      </c>
      <c r="DD150" s="11" t="n">
        <v>18.8</v>
      </c>
      <c r="DE150" s="20" t="n">
        <v>28.15</v>
      </c>
    </row>
    <row r="151" customFormat="false" ht="12.8" hidden="false" customHeight="false" outlineLevel="0" collapsed="false">
      <c r="A151" s="22"/>
      <c r="B151" s="11" t="n">
        <f aca="false">IF(Y$4=0,AD151*0.104/0.991+AQ151*0.03/0.991+BC151*0.225/0.991+BN151*0.128/0.991+BY151*0.329/0.991+CW151*0.175/0.991,AD151*0.104+AQ151*0.03+BC151*0.225+BN151*0.128+BY151*0.329+CK151*0.009+CW151*0.175)</f>
        <v>26.3629026116245</v>
      </c>
      <c r="C151" s="15" t="n">
        <f aca="false">AVERAGE(B147:B151)</f>
        <v>26.435556348185</v>
      </c>
      <c r="D151" s="16" t="n">
        <f aca="false">AVERAGE(B142:B151)</f>
        <v>26.4260363064694</v>
      </c>
      <c r="E151" s="11" t="n">
        <f aca="false">AVERAGE(B132:B151)</f>
        <v>26.4088530860507</v>
      </c>
      <c r="F151" s="17" t="n">
        <f aca="false">AVERAGE(B102:B151)</f>
        <v>26.2975886845621</v>
      </c>
      <c r="G151" s="16" t="n">
        <f aca="false">IF(Y$4=0,MAX(AI151,AV151,BH151,BS151,CD151,DB151),MAX(AI151,AV151,BH151,BS151,CD151,CP151,DB151))</f>
        <v>41.3</v>
      </c>
      <c r="H151" s="18" t="n">
        <f aca="false">IF(Y$4=0,MEDIAN(AJ151,AW151,BI151,BT151,CE151,DC151),MEDIAN(AJ151,AW151,BI151,BT151,CE151,CQ151,DC151))</f>
        <v>22.9</v>
      </c>
      <c r="I151" s="19" t="n">
        <f aca="false">IF(Y$4=0,SUM(AJ151*0.104+AW151*0.03+BI151*0.225+BT151*0.329+CE151*0.009+DC151*0.175),SUM(AJ151*0.104+AW151*0.03+BI151*0.225+BT151*0.329+DC151*0.175))</f>
        <v>21.9966</v>
      </c>
      <c r="J151" s="11" t="n">
        <f aca="false">IF(Y$4=0,MAX(AK151,AX151,BJ151,BU151,CF151,DD151),MAX(AK151,AX151,BJ151,BU151,CF151,CR151,DD151))</f>
        <v>19.3</v>
      </c>
      <c r="K151" s="20" t="n">
        <f aca="false">(G151+J151)/2</f>
        <v>30.3</v>
      </c>
      <c r="AC151" s="1" t="n">
        <v>2001</v>
      </c>
      <c r="AD151" s="11" t="n">
        <v>23.2613756613757</v>
      </c>
      <c r="AE151" s="15" t="n">
        <v>23.0052304793972</v>
      </c>
      <c r="AF151" s="16" t="n">
        <v>22.7927425545134</v>
      </c>
      <c r="AG151" s="11" t="n">
        <v>22.8147568066578</v>
      </c>
      <c r="AH151" s="17" t="n">
        <v>22.7227044913049</v>
      </c>
      <c r="AI151" s="16" t="n">
        <v>40</v>
      </c>
      <c r="AJ151" s="18" t="n">
        <v>22.9</v>
      </c>
      <c r="AK151" s="6" t="n">
        <v>2.8</v>
      </c>
      <c r="AL151" s="6" t="n">
        <v>2.8</v>
      </c>
      <c r="AM151" s="20" t="n">
        <v>21.4</v>
      </c>
      <c r="AN151" s="15"/>
      <c r="AO151" s="15"/>
      <c r="AP151" s="1" t="n">
        <v>2001</v>
      </c>
      <c r="AQ151" s="26" t="n">
        <v>20.4939102564103</v>
      </c>
      <c r="AR151" s="15" t="n">
        <v>20.470608974359</v>
      </c>
      <c r="AS151" s="16" t="n">
        <v>20.0098557692308</v>
      </c>
      <c r="AT151" s="11" t="n">
        <v>20.0527953817016</v>
      </c>
      <c r="AU151" s="17" t="n">
        <v>20.0278639277389</v>
      </c>
      <c r="AV151" s="3" t="n">
        <v>37.1</v>
      </c>
      <c r="AW151" s="21" t="n">
        <v>19</v>
      </c>
      <c r="AX151" s="6" t="n">
        <v>11.1</v>
      </c>
      <c r="AY151" s="6" t="n">
        <v>11.4</v>
      </c>
      <c r="AZ151" s="20" t="n">
        <v>24.1</v>
      </c>
      <c r="BA151" s="2"/>
      <c r="BB151" s="1" t="n">
        <v>2001</v>
      </c>
      <c r="BC151" s="11" t="n">
        <v>29.5096500721501</v>
      </c>
      <c r="BD151" s="15" t="n">
        <v>28.9753179112554</v>
      </c>
      <c r="BE151" s="16" t="n">
        <v>29.0763990349928</v>
      </c>
      <c r="BF151" s="11" t="n">
        <v>29.0319327200577</v>
      </c>
      <c r="BG151" s="24" t="n">
        <v>28.8680453643579</v>
      </c>
      <c r="BH151" s="3" t="n">
        <v>41.1</v>
      </c>
      <c r="BI151" s="18" t="n">
        <v>29.5</v>
      </c>
      <c r="BJ151" s="6" t="n">
        <v>19.3</v>
      </c>
      <c r="BL151" s="20" t="n">
        <v>30.2</v>
      </c>
      <c r="BM151" s="1" t="n">
        <v>2001</v>
      </c>
      <c r="BN151" s="11" t="n">
        <v>22.4400793650794</v>
      </c>
      <c r="BO151" s="15" t="n">
        <v>22.548373015873</v>
      </c>
      <c r="BP151" s="16" t="n">
        <v>22.3392394179894</v>
      </c>
      <c r="BQ151" s="11" t="n">
        <v>22.3491881613757</v>
      </c>
      <c r="BR151" s="24" t="n">
        <v>22.1121951058201</v>
      </c>
      <c r="BS151" s="3" t="n">
        <v>41.3</v>
      </c>
      <c r="BT151" s="18" t="n">
        <v>21.25</v>
      </c>
      <c r="BU151" s="6" t="n">
        <v>13.6</v>
      </c>
      <c r="BV151" s="20" t="n">
        <v>27.45</v>
      </c>
      <c r="BX151" s="1" t="n">
        <v>2001</v>
      </c>
      <c r="BY151" s="11" t="n">
        <v>25.8609953703704</v>
      </c>
      <c r="BZ151" s="15" t="n">
        <v>26.1572622053872</v>
      </c>
      <c r="CA151" s="16" t="n">
        <v>26.1575662878788</v>
      </c>
      <c r="CB151" s="11" t="n">
        <v>26.1245425610269</v>
      </c>
      <c r="CC151" s="17" t="n">
        <v>25.978614092312</v>
      </c>
      <c r="CD151" s="3" t="n">
        <v>40</v>
      </c>
      <c r="CE151" s="18" t="n">
        <v>25.9</v>
      </c>
      <c r="CF151" s="6" t="n">
        <v>14.7</v>
      </c>
      <c r="CG151" s="20" t="n">
        <v>27.35</v>
      </c>
      <c r="CH151" s="6"/>
      <c r="CI151" s="2"/>
      <c r="CJ151" s="1" t="n">
        <v>2001</v>
      </c>
      <c r="CK151" s="11" t="n">
        <v>17.0472222222222</v>
      </c>
      <c r="CL151" s="15" t="n">
        <v>16.9412698412698</v>
      </c>
      <c r="CM151" s="16" t="n">
        <v>16.6705158730159</v>
      </c>
      <c r="CN151" s="11" t="n">
        <v>16.7058531746032</v>
      </c>
      <c r="CO151" s="17" t="n">
        <v>16.4399920634921</v>
      </c>
      <c r="CP151" s="16" t="n">
        <v>26.2</v>
      </c>
      <c r="CQ151" s="18" t="n">
        <v>16.6</v>
      </c>
      <c r="CR151" s="25" t="n">
        <v>12.3</v>
      </c>
      <c r="CS151" s="20" t="n">
        <v>19.25</v>
      </c>
      <c r="CT151" s="15"/>
      <c r="CU151" s="15"/>
      <c r="CV151" s="1" t="n">
        <v>2001</v>
      </c>
      <c r="CW151" s="11" t="n">
        <v>29.4583333333333</v>
      </c>
      <c r="CX151" s="15" t="n">
        <v>30.0859722222222</v>
      </c>
      <c r="CY151" s="16" t="n">
        <v>30.2731944444445</v>
      </c>
      <c r="CZ151" s="11" t="n">
        <v>30.2647222222222</v>
      </c>
      <c r="DA151" s="17" t="n">
        <v>30.3599791666667</v>
      </c>
      <c r="DB151" s="16" t="n">
        <v>38.8</v>
      </c>
      <c r="DC151" s="18" t="n">
        <v>30.95</v>
      </c>
      <c r="DD151" s="11" t="n">
        <v>18</v>
      </c>
      <c r="DE151" s="20" t="n">
        <v>28.4</v>
      </c>
    </row>
    <row r="152" customFormat="false" ht="12.8" hidden="false" customHeight="false" outlineLevel="0" collapsed="false">
      <c r="A152" s="22"/>
      <c r="B152" s="11" t="n">
        <f aca="false">IF(Y$4=0,AD152*0.104/0.991+AQ152*0.03/0.991+BC152*0.225/0.991+BN152*0.128/0.991+BY152*0.329/0.991+CW152*0.175/0.991,AD152*0.104+AQ152*0.03+BC152*0.225+BN152*0.128+BY152*0.329+CK152*0.009+CW152*0.175)</f>
        <v>27.2356535027472</v>
      </c>
      <c r="C152" s="15" t="n">
        <f aca="false">AVERAGE(B148:B152)</f>
        <v>26.5853036402024</v>
      </c>
      <c r="D152" s="16" t="n">
        <f aca="false">AVERAGE(B143:B152)</f>
        <v>26.5461636023756</v>
      </c>
      <c r="E152" s="11" t="n">
        <f aca="false">AVERAGE(B133:B152)</f>
        <v>26.4448449017813</v>
      </c>
      <c r="F152" s="17" t="n">
        <f aca="false">AVERAGE(B103:B152)</f>
        <v>26.3205765360085</v>
      </c>
      <c r="G152" s="16" t="n">
        <f aca="false">IF(Y$4=0,MAX(AI152,AV152,BH152,BS152,CD152,DB152),MAX(AI152,AV152,BH152,BS152,CD152,CP152,DB152))</f>
        <v>42.3</v>
      </c>
      <c r="H152" s="18" t="n">
        <f aca="false">IF(Y$4=0,MEDIAN(AJ152,AW152,BI152,BT152,CE152,DC152),MEDIAN(AJ152,AW152,BI152,BT152,CE152,CQ152,DC152))</f>
        <v>24.3</v>
      </c>
      <c r="I152" s="19" t="n">
        <f aca="false">IF(Y$4=0,SUM(AJ152*0.104+AW152*0.03+BI152*0.225+BT152*0.329+CE152*0.009+DC152*0.175),SUM(AJ152*0.104+AW152*0.03+BI152*0.225+BT152*0.329+DC152*0.175))</f>
        <v>23.2361</v>
      </c>
      <c r="J152" s="11" t="n">
        <f aca="false">IF(Y$4=0,MAX(AK152,AX152,BJ152,BU152,CF152,DD152),MAX(AK152,AX152,BJ152,BU152,CF152,CR152,DD152))</f>
        <v>20.6</v>
      </c>
      <c r="K152" s="20" t="n">
        <f aca="false">(G152+J152)/2</f>
        <v>31.45</v>
      </c>
      <c r="AC152" s="1" t="n">
        <v>2002</v>
      </c>
      <c r="AD152" s="11" t="n">
        <v>24.1239087301587</v>
      </c>
      <c r="AE152" s="15" t="n">
        <v>23.1370271164021</v>
      </c>
      <c r="AF152" s="16" t="n">
        <v>23.0125474486933</v>
      </c>
      <c r="AG152" s="11" t="n">
        <v>22.8359687775573</v>
      </c>
      <c r="AH152" s="17" t="n">
        <v>22.7528738936618</v>
      </c>
      <c r="AI152" s="16" t="n">
        <v>37.3</v>
      </c>
      <c r="AJ152" s="18" t="n">
        <v>24.3</v>
      </c>
      <c r="AK152" s="6" t="n">
        <v>3.1</v>
      </c>
      <c r="AL152" s="6" t="n">
        <v>3.1</v>
      </c>
      <c r="AM152" s="20" t="n">
        <v>20.2</v>
      </c>
      <c r="AN152" s="15"/>
      <c r="AO152" s="15"/>
      <c r="AP152" s="1" t="n">
        <v>2002</v>
      </c>
      <c r="AQ152" s="26" t="n">
        <v>20.9070512820513</v>
      </c>
      <c r="AR152" s="15" t="n">
        <v>20.5439423076923</v>
      </c>
      <c r="AS152" s="16" t="n">
        <v>20.1937980769231</v>
      </c>
      <c r="AT152" s="11" t="n">
        <v>20.0419860868298</v>
      </c>
      <c r="AU152" s="17" t="n">
        <v>20.0591684149184</v>
      </c>
      <c r="AV152" s="3" t="n">
        <v>32</v>
      </c>
      <c r="AW152" s="21" t="n">
        <v>20.5</v>
      </c>
      <c r="AX152" s="6" t="n">
        <v>11.1</v>
      </c>
      <c r="AY152" s="6" t="n">
        <v>11.3</v>
      </c>
      <c r="AZ152" s="20" t="n">
        <v>21.55</v>
      </c>
      <c r="BA152" s="2"/>
      <c r="BB152" s="1" t="n">
        <v>2002</v>
      </c>
      <c r="BC152" s="11" t="n">
        <v>30.1880952380952</v>
      </c>
      <c r="BD152" s="15" t="n">
        <v>29.2264240620491</v>
      </c>
      <c r="BE152" s="16" t="n">
        <v>29.1801093524531</v>
      </c>
      <c r="BF152" s="11" t="n">
        <v>29.0921261724387</v>
      </c>
      <c r="BG152" s="24" t="n">
        <v>28.886400523088</v>
      </c>
      <c r="BH152" s="3" t="n">
        <v>41.4</v>
      </c>
      <c r="BI152" s="18" t="n">
        <v>30.5</v>
      </c>
      <c r="BJ152" s="6" t="n">
        <v>19.8</v>
      </c>
      <c r="BL152" s="20" t="n">
        <v>30.6</v>
      </c>
      <c r="BM152" s="1" t="n">
        <v>2002</v>
      </c>
      <c r="BN152" s="11" t="n">
        <v>22.8821428571428</v>
      </c>
      <c r="BO152" s="15" t="n">
        <v>22.6376587301587</v>
      </c>
      <c r="BP152" s="16" t="n">
        <v>22.4952116402116</v>
      </c>
      <c r="BQ152" s="11" t="n">
        <v>22.3400810185185</v>
      </c>
      <c r="BR152" s="24" t="n">
        <v>22.1475998677249</v>
      </c>
      <c r="BS152" s="3" t="n">
        <v>36.6</v>
      </c>
      <c r="BT152" s="18" t="n">
        <v>22.85</v>
      </c>
      <c r="BU152" s="6" t="n">
        <v>14.3</v>
      </c>
      <c r="BV152" s="20" t="n">
        <v>25.45</v>
      </c>
      <c r="BX152" s="1" t="n">
        <v>2002</v>
      </c>
      <c r="BY152" s="11" t="n">
        <v>26.6138888888889</v>
      </c>
      <c r="BZ152" s="15" t="n">
        <v>26.2284027777778</v>
      </c>
      <c r="CA152" s="16" t="n">
        <v>26.2570647446689</v>
      </c>
      <c r="CB152" s="11" t="n">
        <v>26.151591172138</v>
      </c>
      <c r="CC152" s="17" t="n">
        <v>25.9983100799663</v>
      </c>
      <c r="CD152" s="3" t="n">
        <v>42.3</v>
      </c>
      <c r="CE152" s="18" t="n">
        <v>26.7</v>
      </c>
      <c r="CF152" s="6" t="n">
        <v>14.5</v>
      </c>
      <c r="CG152" s="20" t="n">
        <v>28.4</v>
      </c>
      <c r="CH152" s="6"/>
      <c r="CI152" s="2"/>
      <c r="CJ152" s="1" t="n">
        <v>2002</v>
      </c>
      <c r="CK152" s="11" t="n">
        <v>17.0261904761905</v>
      </c>
      <c r="CL152" s="15" t="n">
        <v>17.0138888888889</v>
      </c>
      <c r="CM152" s="16" t="n">
        <v>16.755753968254</v>
      </c>
      <c r="CN152" s="11" t="n">
        <v>16.717996031746</v>
      </c>
      <c r="CO152" s="17" t="n">
        <v>16.4691150793651</v>
      </c>
      <c r="CP152" s="16" t="n">
        <v>22.9</v>
      </c>
      <c r="CQ152" s="18" t="n">
        <v>17</v>
      </c>
      <c r="CR152" s="25" t="n">
        <v>12</v>
      </c>
      <c r="CS152" s="20" t="n">
        <v>17.45</v>
      </c>
      <c r="CT152" s="15"/>
      <c r="CU152" s="15"/>
      <c r="CV152" s="1" t="n">
        <v>2002</v>
      </c>
      <c r="CW152" s="11" t="n">
        <v>31.2520833333333</v>
      </c>
      <c r="CX152" s="15" t="n">
        <v>30.3251388888889</v>
      </c>
      <c r="CY152" s="16" t="n">
        <v>30.3586111111111</v>
      </c>
      <c r="CZ152" s="11" t="n">
        <v>30.3374305555556</v>
      </c>
      <c r="DA152" s="17" t="n">
        <v>30.3800208333333</v>
      </c>
      <c r="DB152" s="16" t="n">
        <v>39.1</v>
      </c>
      <c r="DC152" s="18" t="n">
        <v>32.65</v>
      </c>
      <c r="DD152" s="11" t="n">
        <v>20.6</v>
      </c>
      <c r="DE152" s="20" t="n">
        <v>29.85</v>
      </c>
    </row>
    <row r="153" customFormat="false" ht="12.8" hidden="false" customHeight="false" outlineLevel="0" collapsed="false">
      <c r="A153" s="22"/>
      <c r="B153" s="11" t="n">
        <f aca="false">IF(Y$4=0,AD153*0.104/0.991+AQ153*0.03/0.991+BC153*0.225/0.991+BN153*0.128/0.991+BY153*0.329/0.991+CW153*0.175/0.991,AD153*0.104+AQ153*0.03+BC153*0.225+BN153*0.128+BY153*0.329+CK153*0.009+CW153*0.175)</f>
        <v>26.8169121108059</v>
      </c>
      <c r="C153" s="15" t="n">
        <f aca="false">AVERAGE(B149:B153)</f>
        <v>26.6072093450762</v>
      </c>
      <c r="D153" s="16" t="n">
        <f aca="false">AVERAGE(B144:B153)</f>
        <v>26.5975941549635</v>
      </c>
      <c r="E153" s="11" t="n">
        <f aca="false">AVERAGE(B134:B153)</f>
        <v>26.4654076676352</v>
      </c>
      <c r="F153" s="17" t="n">
        <f aca="false">AVERAGE(B104:B153)</f>
        <v>26.3333157043625</v>
      </c>
      <c r="G153" s="16" t="n">
        <f aca="false">IF(Y$4=0,MAX(AI153,AV153,BH153,BS153,CD153,DB153),MAX(AI153,AV153,BH153,BS153,CD153,CP153,DB153))</f>
        <v>43</v>
      </c>
      <c r="H153" s="18" t="n">
        <f aca="false">IF(Y$4=0,MEDIAN(AJ153,AW153,BI153,BT153,CE153,DC153),MEDIAN(AJ153,AW153,BI153,BT153,CE153,CQ153,DC153))</f>
        <v>22.6</v>
      </c>
      <c r="I153" s="19" t="n">
        <f aca="false">IF(Y$4=0,SUM(AJ153*0.104+AW153*0.03+BI153*0.225+BT153*0.329+CE153*0.009+DC153*0.175),SUM(AJ153*0.104+AW153*0.03+BI153*0.225+BT153*0.329+DC153*0.175))</f>
        <v>22.422</v>
      </c>
      <c r="J153" s="11" t="n">
        <f aca="false">IF(Y$4=0,MAX(AK153,AX153,BJ153,BU153,CF153,DD153),MAX(AK153,AX153,BJ153,BU153,CF153,CR153,DD153))</f>
        <v>20</v>
      </c>
      <c r="K153" s="20" t="n">
        <f aca="false">(G153+J153)/2</f>
        <v>31.5</v>
      </c>
      <c r="AC153" s="1" t="n">
        <v>2003</v>
      </c>
      <c r="AD153" s="11" t="n">
        <v>23.1467096560847</v>
      </c>
      <c r="AE153" s="15" t="n">
        <v>23.1732903439153</v>
      </c>
      <c r="AF153" s="16" t="n">
        <v>23.0347481762065</v>
      </c>
      <c r="AG153" s="11" t="n">
        <v>22.8648113701499</v>
      </c>
      <c r="AH153" s="17" t="n">
        <v>22.7580166405754</v>
      </c>
      <c r="AI153" s="16" t="n">
        <v>39.3</v>
      </c>
      <c r="AJ153" s="18" t="n">
        <v>22.6</v>
      </c>
      <c r="AK153" s="6" t="n">
        <v>2.5</v>
      </c>
      <c r="AL153" s="6" t="n">
        <v>2.5</v>
      </c>
      <c r="AM153" s="20" t="n">
        <v>20.9</v>
      </c>
      <c r="AN153" s="15"/>
      <c r="AO153" s="15"/>
      <c r="AP153" s="1" t="n">
        <v>2003</v>
      </c>
      <c r="AQ153" s="26" t="n">
        <v>20.3746794871795</v>
      </c>
      <c r="AR153" s="15" t="n">
        <v>20.5854487179487</v>
      </c>
      <c r="AS153" s="16" t="n">
        <v>20.2346634615385</v>
      </c>
      <c r="AT153" s="11" t="n">
        <v>20.0677473047786</v>
      </c>
      <c r="AU153" s="17" t="n">
        <v>20.0672966200466</v>
      </c>
      <c r="AV153" s="3" t="n">
        <v>33.8</v>
      </c>
      <c r="AW153" s="21" t="n">
        <v>18.8</v>
      </c>
      <c r="AX153" s="6" t="n">
        <v>10.4</v>
      </c>
      <c r="AY153" s="6" t="n">
        <v>10.7</v>
      </c>
      <c r="AZ153" s="20" t="n">
        <v>22.1</v>
      </c>
      <c r="BA153" s="2"/>
      <c r="BB153" s="1" t="n">
        <v>2003</v>
      </c>
      <c r="BC153" s="11" t="n">
        <v>29.6577380952381</v>
      </c>
      <c r="BD153" s="15" t="n">
        <v>29.3017117604618</v>
      </c>
      <c r="BE153" s="16" t="n">
        <v>29.230744273088</v>
      </c>
      <c r="BF153" s="11" t="n">
        <v>29.1349324720418</v>
      </c>
      <c r="BG153" s="24" t="n">
        <v>28.9027408008658</v>
      </c>
      <c r="BH153" s="3" t="n">
        <v>39.6</v>
      </c>
      <c r="BI153" s="18" t="n">
        <v>29.75</v>
      </c>
      <c r="BJ153" s="6" t="n">
        <v>18.9</v>
      </c>
      <c r="BL153" s="20" t="n">
        <v>29.25</v>
      </c>
      <c r="BM153" s="1" t="n">
        <v>2003</v>
      </c>
      <c r="BN153" s="11" t="n">
        <v>22.4922619047619</v>
      </c>
      <c r="BO153" s="15" t="n">
        <v>22.6721825396825</v>
      </c>
      <c r="BP153" s="16" t="n">
        <v>22.4842261904762</v>
      </c>
      <c r="BQ153" s="11" t="n">
        <v>22.350205026455</v>
      </c>
      <c r="BR153" s="24" t="n">
        <v>22.1569808201058</v>
      </c>
      <c r="BS153" s="3" t="n">
        <v>38.8</v>
      </c>
      <c r="BT153" s="18" t="n">
        <v>21.9</v>
      </c>
      <c r="BU153" s="6" t="n">
        <v>13.1</v>
      </c>
      <c r="BV153" s="20" t="n">
        <v>25.95</v>
      </c>
      <c r="BX153" s="1" t="n">
        <v>2003</v>
      </c>
      <c r="BY153" s="11" t="n">
        <v>26.4275462962963</v>
      </c>
      <c r="BZ153" s="15" t="n">
        <v>26.2279861111111</v>
      </c>
      <c r="CA153" s="16" t="n">
        <v>26.3281912878788</v>
      </c>
      <c r="CB153" s="11" t="n">
        <v>26.1516721906566</v>
      </c>
      <c r="CC153" s="17" t="n">
        <v>26.0128702651515</v>
      </c>
      <c r="CD153" s="3" t="n">
        <v>43</v>
      </c>
      <c r="CE153" s="18" t="n">
        <v>26.75</v>
      </c>
      <c r="CF153" s="6" t="n">
        <v>14.3</v>
      </c>
      <c r="CG153" s="20" t="n">
        <v>28.65</v>
      </c>
      <c r="CH153" s="6"/>
      <c r="CI153" s="2"/>
      <c r="CJ153" s="1" t="n">
        <v>2003</v>
      </c>
      <c r="CK153" s="11" t="n">
        <v>16.9190476190476</v>
      </c>
      <c r="CL153" s="15" t="n">
        <v>17.0753174603175</v>
      </c>
      <c r="CM153" s="16" t="n">
        <v>16.743373015873</v>
      </c>
      <c r="CN153" s="11" t="n">
        <v>16.7446626984127</v>
      </c>
      <c r="CO153" s="17" t="n">
        <v>16.4913531746032</v>
      </c>
      <c r="CP153" s="16" t="n">
        <v>25.4</v>
      </c>
      <c r="CQ153" s="18" t="n">
        <v>16.55</v>
      </c>
      <c r="CR153" s="25" t="n">
        <v>10.9</v>
      </c>
      <c r="CS153" s="20" t="n">
        <v>18.15</v>
      </c>
      <c r="CT153" s="15"/>
      <c r="CU153" s="15"/>
      <c r="CV153" s="1" t="n">
        <v>2003</v>
      </c>
      <c r="CW153" s="11" t="n">
        <v>30.8541666666667</v>
      </c>
      <c r="CX153" s="15" t="n">
        <v>30.2972222222222</v>
      </c>
      <c r="CY153" s="16" t="n">
        <v>30.4421527777778</v>
      </c>
      <c r="CZ153" s="11" t="n">
        <v>30.3694097222222</v>
      </c>
      <c r="DA153" s="17" t="n">
        <v>30.3919791666667</v>
      </c>
      <c r="DB153" s="16" t="n">
        <v>37.6</v>
      </c>
      <c r="DC153" s="18" t="n">
        <v>32.05</v>
      </c>
      <c r="DD153" s="11" t="n">
        <v>20</v>
      </c>
      <c r="DE153" s="20" t="n">
        <v>28.8</v>
      </c>
    </row>
    <row r="154" customFormat="false" ht="12.8" hidden="false" customHeight="false" outlineLevel="0" collapsed="false">
      <c r="A154" s="22"/>
      <c r="B154" s="11" t="n">
        <f aca="false">IF(Y$4=0,AD154*0.104/0.991+AQ154*0.03/0.991+BC154*0.225/0.991+BN154*0.128/0.991+BY154*0.329/0.991+CW154*0.175/0.991,AD154*0.104+AQ154*0.03+BC154*0.225+BN154*0.128+BY154*0.329+CK154*0.009+CW154*0.175)</f>
        <v>26.7838439992878</v>
      </c>
      <c r="C154" s="15" t="n">
        <f aca="false">AVERAGE(B150:B154)</f>
        <v>26.6719277211446</v>
      </c>
      <c r="D154" s="16" t="n">
        <f aca="false">AVERAGE(B145:B154)</f>
        <v>26.5903548575479</v>
      </c>
      <c r="E154" s="11" t="n">
        <f aca="false">AVERAGE(B135:B154)</f>
        <v>26.5104411529896</v>
      </c>
      <c r="F154" s="17" t="n">
        <f aca="false">AVERAGE(B105:B154)</f>
        <v>26.3469421743632</v>
      </c>
      <c r="G154" s="16" t="n">
        <f aca="false">IF(Y$4=0,MAX(AI154,AV154,BH154,BS154,CD154,DB154),MAX(AI154,AV154,BH154,BS154,CD154,CP154,DB154))</f>
        <v>42.8</v>
      </c>
      <c r="H154" s="18" t="n">
        <f aca="false">IF(Y$4=0,MEDIAN(AJ154,AW154,BI154,BT154,CE154,DC154),MEDIAN(AJ154,AW154,BI154,BT154,CE154,CQ154,DC154))</f>
        <v>23.6</v>
      </c>
      <c r="I154" s="19" t="n">
        <f aca="false">IF(Y$4=0,SUM(AJ154*0.104+AW154*0.03+BI154*0.225+BT154*0.329+CE154*0.009+DC154*0.175),SUM(AJ154*0.104+AW154*0.03+BI154*0.225+BT154*0.329+DC154*0.175))</f>
        <v>22.7579</v>
      </c>
      <c r="J154" s="11" t="n">
        <f aca="false">IF(Y$4=0,MAX(AK154,AX154,BJ154,BU154,CF154,DD154),MAX(AK154,AX154,BJ154,BU154,CF154,CR154,DD154))</f>
        <v>19.3</v>
      </c>
      <c r="K154" s="20" t="n">
        <f aca="false">(G154+J154)/2</f>
        <v>31.05</v>
      </c>
      <c r="AC154" s="1" t="n">
        <v>2004</v>
      </c>
      <c r="AD154" s="11" t="n">
        <v>23.5799933862434</v>
      </c>
      <c r="AE154" s="15" t="n">
        <v>23.3581712962963</v>
      </c>
      <c r="AF154" s="16" t="n">
        <v>23.0574035994869</v>
      </c>
      <c r="AG154" s="11" t="n">
        <v>22.940576912478</v>
      </c>
      <c r="AH154" s="17" t="n">
        <v>22.7729393698523</v>
      </c>
      <c r="AI154" s="16" t="n">
        <v>38.6</v>
      </c>
      <c r="AJ154" s="18" t="n">
        <v>23.6</v>
      </c>
      <c r="AK154" s="6" t="n">
        <v>1.2</v>
      </c>
      <c r="AL154" s="6" t="n">
        <v>1.2</v>
      </c>
      <c r="AM154" s="20" t="n">
        <v>19.9</v>
      </c>
      <c r="AN154" s="15"/>
      <c r="AO154" s="15"/>
      <c r="AP154" s="1" t="n">
        <v>2004</v>
      </c>
      <c r="AQ154" s="26" t="n">
        <v>20.2589743589744</v>
      </c>
      <c r="AR154" s="15" t="n">
        <v>20.5194871794872</v>
      </c>
      <c r="AS154" s="16" t="n">
        <v>20.2420993589744</v>
      </c>
      <c r="AT154" s="11" t="n">
        <v>20.0991575611888</v>
      </c>
      <c r="AU154" s="17" t="n">
        <v>20.0716908508159</v>
      </c>
      <c r="AV154" s="3" t="n">
        <v>34.5</v>
      </c>
      <c r="AW154" s="21" t="n">
        <v>19.7</v>
      </c>
      <c r="AX154" s="6" t="n">
        <v>9.5</v>
      </c>
      <c r="AY154" s="6" t="n">
        <v>9.5</v>
      </c>
      <c r="AZ154" s="20" t="n">
        <v>22</v>
      </c>
      <c r="BA154" s="2"/>
      <c r="BB154" s="1" t="n">
        <v>2004</v>
      </c>
      <c r="BC154" s="11" t="n">
        <v>29.6566468253968</v>
      </c>
      <c r="BD154" s="15" t="n">
        <v>29.5022673160173</v>
      </c>
      <c r="BE154" s="16" t="n">
        <v>29.2899208603896</v>
      </c>
      <c r="BF154" s="11" t="n">
        <v>29.1957149621212</v>
      </c>
      <c r="BG154" s="24" t="n">
        <v>28.930718975469</v>
      </c>
      <c r="BH154" s="3" t="n">
        <v>39.5</v>
      </c>
      <c r="BI154" s="18" t="n">
        <v>29.9</v>
      </c>
      <c r="BJ154" s="6" t="n">
        <v>19.3</v>
      </c>
      <c r="BL154" s="20" t="n">
        <v>29.4</v>
      </c>
      <c r="BM154" s="1" t="n">
        <v>2004</v>
      </c>
      <c r="BN154" s="11" t="n">
        <v>22.6946428571429</v>
      </c>
      <c r="BO154" s="15" t="n">
        <v>22.6623015873016</v>
      </c>
      <c r="BP154" s="16" t="n">
        <v>22.4926984126984</v>
      </c>
      <c r="BQ154" s="11" t="n">
        <v>22.3955919312169</v>
      </c>
      <c r="BR154" s="24" t="n">
        <v>22.1782427248677</v>
      </c>
      <c r="BS154" s="3" t="n">
        <v>39.2</v>
      </c>
      <c r="BT154" s="18" t="n">
        <v>22.5</v>
      </c>
      <c r="BU154" s="6" t="n">
        <v>12.7</v>
      </c>
      <c r="BV154" s="20" t="n">
        <v>25.95</v>
      </c>
      <c r="BX154" s="1" t="n">
        <v>2004</v>
      </c>
      <c r="BY154" s="11" t="n">
        <v>26.2493055555556</v>
      </c>
      <c r="BZ154" s="15" t="n">
        <v>26.221875</v>
      </c>
      <c r="CA154" s="16" t="n">
        <v>26.2530292508417</v>
      </c>
      <c r="CB154" s="11" t="n">
        <v>26.1789985795454</v>
      </c>
      <c r="CC154" s="17" t="n">
        <v>26.0179489688552</v>
      </c>
      <c r="CD154" s="3" t="n">
        <v>42.8</v>
      </c>
      <c r="CE154" s="18" t="n">
        <v>26.6</v>
      </c>
      <c r="CF154" s="6" t="n">
        <v>13.8</v>
      </c>
      <c r="CG154" s="20" t="n">
        <v>28.3</v>
      </c>
      <c r="CH154" s="6"/>
      <c r="CI154" s="2"/>
      <c r="CJ154" s="1" t="n">
        <v>2004</v>
      </c>
      <c r="CK154" s="11" t="n">
        <v>16.3797619047619</v>
      </c>
      <c r="CL154" s="15" t="n">
        <v>16.9327777777778</v>
      </c>
      <c r="CM154" s="16" t="n">
        <v>16.7190873015873</v>
      </c>
      <c r="CN154" s="11" t="n">
        <v>16.745376984127</v>
      </c>
      <c r="CO154" s="17" t="n">
        <v>16.500376984127</v>
      </c>
      <c r="CP154" s="16" t="n">
        <v>22.8</v>
      </c>
      <c r="CQ154" s="18" t="n">
        <v>16.6</v>
      </c>
      <c r="CR154" s="25" t="n">
        <v>10.7</v>
      </c>
      <c r="CS154" s="20" t="n">
        <v>16.75</v>
      </c>
      <c r="CT154" s="15"/>
      <c r="CU154" s="15"/>
      <c r="CV154" s="1" t="n">
        <v>2004</v>
      </c>
      <c r="CW154" s="11" t="n">
        <v>30.64375</v>
      </c>
      <c r="CX154" s="15" t="n">
        <v>30.3366666666667</v>
      </c>
      <c r="CY154" s="16" t="n">
        <v>30.4463194444444</v>
      </c>
      <c r="CZ154" s="11" t="n">
        <v>30.4135763888889</v>
      </c>
      <c r="DA154" s="17" t="n">
        <v>30.3986875</v>
      </c>
      <c r="DB154" s="16" t="n">
        <v>39.1</v>
      </c>
      <c r="DC154" s="18" t="n">
        <v>31.9</v>
      </c>
      <c r="DD154" s="11" t="n">
        <v>18.7</v>
      </c>
      <c r="DE154" s="20" t="n">
        <v>28.9</v>
      </c>
    </row>
    <row r="155" customFormat="false" ht="12.8" hidden="false" customHeight="false" outlineLevel="0" collapsed="false">
      <c r="A155" s="22" t="n">
        <f aca="false">A150+5</f>
        <v>2005</v>
      </c>
      <c r="B155" s="11" t="n">
        <f aca="false">IF(Y$4=0,AD155*0.104/0.991+AQ155*0.03/0.991+BC155*0.225/0.991+BN155*0.128/0.991+BY155*0.329/0.991+CW155*0.175/0.991,AD155*0.104+AQ155*0.03+BC155*0.225+BN155*0.128+BY155*0.329+CK155*0.009+CW155*0.175)</f>
        <v>27.0790877085877</v>
      </c>
      <c r="C155" s="15" t="n">
        <f aca="false">AVERAGE(B151:B155)</f>
        <v>26.8556799866106</v>
      </c>
      <c r="D155" s="16" t="n">
        <f aca="false">AVERAGE(B146:B155)</f>
        <v>26.6734326637926</v>
      </c>
      <c r="E155" s="11" t="n">
        <f aca="false">AVERAGE(B136:B155)</f>
        <v>26.5410186106785</v>
      </c>
      <c r="F155" s="17" t="n">
        <f aca="false">AVERAGE(B106:B155)</f>
        <v>26.3734254376755</v>
      </c>
      <c r="G155" s="16" t="n">
        <f aca="false">IF(Y$4=0,MAX(AI155,AV155,BH155,BS155,CD155,DB155),MAX(AI155,AV155,BH155,BS155,CD155,CP155,DB155))</f>
        <v>44.6</v>
      </c>
      <c r="H155" s="18" t="n">
        <f aca="false">IF(Y$4=0,MEDIAN(AJ155,AW155,BI155,BT155,CE155,DC155),MEDIAN(AJ155,AW155,BI155,BT155,CE155,CQ155,DC155))</f>
        <v>23.5</v>
      </c>
      <c r="I155" s="19" t="n">
        <f aca="false">IF(Y$4=0,SUM(AJ155*0.104+AW155*0.03+BI155*0.225+BT155*0.329+CE155*0.009+DC155*0.175),SUM(AJ155*0.104+AW155*0.03+BI155*0.225+BT155*0.329+DC155*0.175))</f>
        <v>23.21555</v>
      </c>
      <c r="J155" s="11" t="n">
        <f aca="false">IF(Y$4=0,MAX(AK155,AX155,BJ155,BU155,CF155,DD155),MAX(AK155,AX155,BJ155,BU155,CF155,CR155,DD155))</f>
        <v>19.5</v>
      </c>
      <c r="K155" s="20" t="n">
        <f aca="false">(G155+J155)/2</f>
        <v>32.05</v>
      </c>
      <c r="AC155" s="1" t="n">
        <v>2005</v>
      </c>
      <c r="AD155" s="11" t="n">
        <v>23.8160383597884</v>
      </c>
      <c r="AE155" s="15" t="n">
        <v>23.5856051587302</v>
      </c>
      <c r="AF155" s="16" t="n">
        <v>23.2041300905884</v>
      </c>
      <c r="AG155" s="11" t="n">
        <v>22.9992131007496</v>
      </c>
      <c r="AH155" s="17" t="n">
        <v>22.8019253707341</v>
      </c>
      <c r="AI155" s="16" t="n">
        <v>38.7</v>
      </c>
      <c r="AJ155" s="18" t="n">
        <v>23.5</v>
      </c>
      <c r="AK155" s="6" t="n">
        <v>3</v>
      </c>
      <c r="AL155" s="6" t="n">
        <v>3</v>
      </c>
      <c r="AM155" s="20" t="n">
        <v>20.85</v>
      </c>
      <c r="AN155" s="15"/>
      <c r="AO155" s="15"/>
      <c r="AP155" s="1" t="n">
        <v>2005</v>
      </c>
      <c r="AQ155" s="26" t="n">
        <v>20.8884615384615</v>
      </c>
      <c r="AR155" s="15" t="n">
        <v>20.5846153846154</v>
      </c>
      <c r="AS155" s="16" t="n">
        <v>20.4015224358974</v>
      </c>
      <c r="AT155" s="11" t="n">
        <v>20.1460966637529</v>
      </c>
      <c r="AU155" s="17" t="n">
        <v>20.0970113636364</v>
      </c>
      <c r="AV155" s="3" t="n">
        <v>32.4</v>
      </c>
      <c r="AW155" s="21" t="n">
        <v>20.7</v>
      </c>
      <c r="AX155" s="6" t="n">
        <v>11.1</v>
      </c>
      <c r="AY155" s="6" t="n">
        <v>11.6</v>
      </c>
      <c r="AZ155" s="20" t="n">
        <v>21.75</v>
      </c>
      <c r="BA155" s="2"/>
      <c r="BB155" s="1" t="n">
        <v>2005</v>
      </c>
      <c r="BC155" s="11" t="n">
        <v>30.0175595238095</v>
      </c>
      <c r="BD155" s="15" t="n">
        <v>29.8059379509379</v>
      </c>
      <c r="BE155" s="16" t="n">
        <v>29.3639387175325</v>
      </c>
      <c r="BF155" s="11" t="n">
        <v>29.2539714105339</v>
      </c>
      <c r="BG155" s="24" t="n">
        <v>28.9609908008658</v>
      </c>
      <c r="BH155" s="3" t="n">
        <v>41.1</v>
      </c>
      <c r="BI155" s="18" t="n">
        <v>30.45</v>
      </c>
      <c r="BJ155" s="6" t="n">
        <v>19.5</v>
      </c>
      <c r="BL155" s="20" t="n">
        <v>30.3</v>
      </c>
      <c r="BM155" s="1" t="n">
        <v>2005</v>
      </c>
      <c r="BN155" s="11" t="n">
        <v>23.0892857142857</v>
      </c>
      <c r="BO155" s="15" t="n">
        <v>22.7196825396825</v>
      </c>
      <c r="BP155" s="16" t="n">
        <v>22.605496031746</v>
      </c>
      <c r="BQ155" s="11" t="n">
        <v>22.4431216931217</v>
      </c>
      <c r="BR155" s="24" t="n">
        <v>22.2145403439153</v>
      </c>
      <c r="BS155" s="3" t="n">
        <v>37.9</v>
      </c>
      <c r="BT155" s="18" t="n">
        <v>22.95</v>
      </c>
      <c r="BU155" s="6" t="n">
        <v>13.7</v>
      </c>
      <c r="BV155" s="20" t="n">
        <v>25.8</v>
      </c>
      <c r="BX155" s="1" t="n">
        <v>2005</v>
      </c>
      <c r="BY155" s="11" t="n">
        <v>26.1222222222222</v>
      </c>
      <c r="BZ155" s="15" t="n">
        <v>26.2547916666667</v>
      </c>
      <c r="CA155" s="16" t="n">
        <v>26.2764088804714</v>
      </c>
      <c r="CB155" s="11" t="n">
        <v>26.1623492739899</v>
      </c>
      <c r="CC155" s="17" t="n">
        <v>26.0385554503367</v>
      </c>
      <c r="CD155" s="3" t="n">
        <v>44.6</v>
      </c>
      <c r="CE155" s="18" t="n">
        <v>25.65</v>
      </c>
      <c r="CF155" s="6" t="n">
        <v>14.3</v>
      </c>
      <c r="CG155" s="20" t="n">
        <v>29.45</v>
      </c>
      <c r="CH155" s="6"/>
      <c r="CI155" s="2"/>
      <c r="CJ155" s="1" t="n">
        <v>2005</v>
      </c>
      <c r="CK155" s="11" t="n">
        <v>17.1928571428572</v>
      </c>
      <c r="CL155" s="15" t="n">
        <v>16.9130158730159</v>
      </c>
      <c r="CM155" s="16" t="n">
        <v>16.8211111111111</v>
      </c>
      <c r="CN155" s="11" t="n">
        <v>16.7763888888889</v>
      </c>
      <c r="CO155" s="17" t="n">
        <v>16.5265833333333</v>
      </c>
      <c r="CP155" s="16" t="n">
        <v>24.1</v>
      </c>
      <c r="CQ155" s="18" t="n">
        <v>17.55</v>
      </c>
      <c r="CR155" s="25" t="n">
        <v>12.3</v>
      </c>
      <c r="CS155" s="20" t="n">
        <v>18.2</v>
      </c>
      <c r="CT155" s="15"/>
      <c r="CU155" s="15"/>
      <c r="CV155" s="1" t="n">
        <v>2005</v>
      </c>
      <c r="CW155" s="11" t="n">
        <v>31.5270833333333</v>
      </c>
      <c r="CX155" s="15" t="n">
        <v>30.7470833333333</v>
      </c>
      <c r="CY155" s="16" t="n">
        <v>30.5796527777778</v>
      </c>
      <c r="CZ155" s="11" t="n">
        <v>30.4654513888889</v>
      </c>
      <c r="DA155" s="17" t="n">
        <v>30.4228958333333</v>
      </c>
      <c r="DB155" s="16" t="n">
        <v>38.3</v>
      </c>
      <c r="DC155" s="18" t="n">
        <v>32.85</v>
      </c>
      <c r="DD155" s="11" t="n">
        <v>18.6</v>
      </c>
      <c r="DE155" s="20" t="n">
        <v>28.45</v>
      </c>
    </row>
    <row r="156" customFormat="false" ht="12.8" hidden="false" customHeight="false" outlineLevel="0" collapsed="false">
      <c r="A156" s="22"/>
      <c r="B156" s="11" t="n">
        <f aca="false">IF(Y$4=0,AD156*0.104/0.991+AQ156*0.03/0.991+BC156*0.225/0.991+BN156*0.128/0.991+BY156*0.329/0.991+CW156*0.175/0.991,AD156*0.104+AQ156*0.03+BC156*0.225+BN156*0.128+BY156*0.329+CK156*0.009+CW156*0.175)</f>
        <v>26.9152507936508</v>
      </c>
      <c r="C156" s="15" t="n">
        <f aca="false">AVERAGE(B152:B156)</f>
        <v>26.9661496230159</v>
      </c>
      <c r="D156" s="16" t="n">
        <f aca="false">AVERAGE(B147:B156)</f>
        <v>26.7008529856004</v>
      </c>
      <c r="E156" s="11" t="n">
        <f aca="false">AVERAGE(B137:B156)</f>
        <v>26.5770211467815</v>
      </c>
      <c r="F156" s="17" t="n">
        <f aca="false">AVERAGE(B107:B156)</f>
        <v>26.4010690651006</v>
      </c>
      <c r="G156" s="16" t="n">
        <f aca="false">IF(Y$4=0,MAX(AI156,AV156,BH156,BS156,CD156,DB156),MAX(AI156,AV156,BH156,BS156,CD156,CP156,DB156))</f>
        <v>42</v>
      </c>
      <c r="H156" s="18" t="n">
        <f aca="false">IF(Y$4=0,MEDIAN(AJ156,AW156,BI156,BT156,CE156,DC156),MEDIAN(AJ156,AW156,BI156,BT156,CE156,CQ156,DC156))</f>
        <v>23.9</v>
      </c>
      <c r="I156" s="19" t="n">
        <f aca="false">IF(Y$4=0,SUM(AJ156*0.104+AW156*0.03+BI156*0.225+BT156*0.329+CE156*0.009+DC156*0.175),SUM(AJ156*0.104+AW156*0.03+BI156*0.225+BT156*0.329+DC156*0.175))</f>
        <v>22.7183</v>
      </c>
      <c r="J156" s="11" t="n">
        <f aca="false">IF(Y$4=0,MAX(AK156,AX156,BJ156,BU156,CF156,DD156),MAX(AK156,AX156,BJ156,BU156,CF156,CR156,DD156))</f>
        <v>18.7</v>
      </c>
      <c r="K156" s="20" t="n">
        <f aca="false">(G156+J156)/2</f>
        <v>30.35</v>
      </c>
      <c r="AC156" s="1" t="n">
        <v>2006</v>
      </c>
      <c r="AD156" s="11" t="n">
        <v>24.1572420634921</v>
      </c>
      <c r="AE156" s="15" t="n">
        <v>23.7647784391534</v>
      </c>
      <c r="AF156" s="16" t="n">
        <v>23.3850044592753</v>
      </c>
      <c r="AG156" s="11" t="n">
        <v>23.0703002119408</v>
      </c>
      <c r="AH156" s="17" t="n">
        <v>22.8556206970128</v>
      </c>
      <c r="AI156" s="16" t="n">
        <v>40.2</v>
      </c>
      <c r="AJ156" s="18" t="n">
        <v>23.9</v>
      </c>
      <c r="AK156" s="6" t="n">
        <v>2.9</v>
      </c>
      <c r="AL156" s="6" t="n">
        <v>2.9</v>
      </c>
      <c r="AM156" s="20" t="n">
        <v>21.55</v>
      </c>
      <c r="AN156" s="15"/>
      <c r="AO156" s="15"/>
      <c r="AP156" s="1" t="n">
        <v>2006</v>
      </c>
      <c r="AQ156" s="26" t="n">
        <v>21.0708333333333</v>
      </c>
      <c r="AR156" s="15" t="n">
        <v>20.7</v>
      </c>
      <c r="AS156" s="16" t="n">
        <v>20.5853044871795</v>
      </c>
      <c r="AT156" s="11" t="n">
        <v>20.2296019085082</v>
      </c>
      <c r="AU156" s="17" t="n">
        <v>20.1352196969697</v>
      </c>
      <c r="AV156" s="3" t="n">
        <v>36.4</v>
      </c>
      <c r="AW156" s="21" t="n">
        <v>20.1</v>
      </c>
      <c r="AX156" s="6" t="n">
        <v>10.2</v>
      </c>
      <c r="AY156" s="6" t="n">
        <v>11</v>
      </c>
      <c r="AZ156" s="20" t="n">
        <v>23.3</v>
      </c>
      <c r="BA156" s="2"/>
      <c r="BB156" s="1" t="n">
        <v>2006</v>
      </c>
      <c r="BC156" s="11" t="n">
        <v>29.3671626984127</v>
      </c>
      <c r="BD156" s="15" t="n">
        <v>29.7774404761905</v>
      </c>
      <c r="BE156" s="16" t="n">
        <v>29.3763791937229</v>
      </c>
      <c r="BF156" s="11" t="n">
        <v>29.2564131268037</v>
      </c>
      <c r="BG156" s="24" t="n">
        <v>28.9907765151515</v>
      </c>
      <c r="BH156" s="3" t="n">
        <v>40.9</v>
      </c>
      <c r="BI156" s="18" t="n">
        <v>29</v>
      </c>
      <c r="BJ156" s="6" t="n">
        <v>18.7</v>
      </c>
      <c r="BL156" s="20" t="n">
        <v>29.8</v>
      </c>
      <c r="BM156" s="1" t="n">
        <v>2006</v>
      </c>
      <c r="BN156" s="11" t="n">
        <v>23.0535714285714</v>
      </c>
      <c r="BO156" s="15" t="n">
        <v>22.8423809523809</v>
      </c>
      <c r="BP156" s="16" t="n">
        <v>22.695376984127</v>
      </c>
      <c r="BQ156" s="11" t="n">
        <v>22.5052645502646</v>
      </c>
      <c r="BR156" s="24" t="n">
        <v>22.2537486772487</v>
      </c>
      <c r="BS156" s="3" t="n">
        <v>42</v>
      </c>
      <c r="BT156" s="18" t="n">
        <v>23.05</v>
      </c>
      <c r="BU156" s="6" t="n">
        <v>12.9</v>
      </c>
      <c r="BV156" s="20" t="n">
        <v>27.45</v>
      </c>
      <c r="BX156" s="1" t="n">
        <v>2006</v>
      </c>
      <c r="BY156" s="11" t="n">
        <v>26.4770833333333</v>
      </c>
      <c r="BZ156" s="15" t="n">
        <v>26.3780092592593</v>
      </c>
      <c r="CA156" s="16" t="n">
        <v>26.2676357323232</v>
      </c>
      <c r="CB156" s="11" t="n">
        <v>26.2104221906566</v>
      </c>
      <c r="CC156" s="17" t="n">
        <v>26.0567776725589</v>
      </c>
      <c r="CD156" s="3" t="n">
        <v>41.8</v>
      </c>
      <c r="CE156" s="18" t="n">
        <v>26.55</v>
      </c>
      <c r="CF156" s="6" t="n">
        <v>15.4</v>
      </c>
      <c r="CG156" s="20" t="n">
        <v>28.6</v>
      </c>
      <c r="CH156" s="6"/>
      <c r="CI156" s="2"/>
      <c r="CJ156" s="1" t="n">
        <v>2006</v>
      </c>
      <c r="CK156" s="11" t="n">
        <v>16.6654761904762</v>
      </c>
      <c r="CL156" s="15" t="n">
        <v>16.8366666666667</v>
      </c>
      <c r="CM156" s="16" t="n">
        <v>16.8889682539683</v>
      </c>
      <c r="CN156" s="11" t="n">
        <v>16.8025198412698</v>
      </c>
      <c r="CO156" s="17" t="n">
        <v>16.5415833333333</v>
      </c>
      <c r="CP156" s="16" t="n">
        <v>24.5</v>
      </c>
      <c r="CQ156" s="18" t="n">
        <v>16</v>
      </c>
      <c r="CR156" s="25" t="n">
        <v>11.6</v>
      </c>
      <c r="CS156" s="20" t="n">
        <v>18.05</v>
      </c>
      <c r="CT156" s="15"/>
      <c r="CU156" s="15"/>
      <c r="CV156" s="1" t="n">
        <v>2006</v>
      </c>
      <c r="CW156" s="11" t="n">
        <v>30.5791666666667</v>
      </c>
      <c r="CX156" s="15" t="n">
        <v>30.97125</v>
      </c>
      <c r="CY156" s="16" t="n">
        <v>30.5286111111111</v>
      </c>
      <c r="CZ156" s="11" t="n">
        <v>30.4743055555556</v>
      </c>
      <c r="DA156" s="17" t="n">
        <v>30.4403958333333</v>
      </c>
      <c r="DB156" s="16" t="n">
        <v>40.5</v>
      </c>
      <c r="DC156" s="18" t="n">
        <v>31.55</v>
      </c>
      <c r="DD156" s="11" t="n">
        <v>17.5</v>
      </c>
      <c r="DE156" s="20" t="n">
        <v>29</v>
      </c>
    </row>
    <row r="157" customFormat="false" ht="12.8" hidden="false" customHeight="false" outlineLevel="0" collapsed="false">
      <c r="A157" s="22"/>
      <c r="B157" s="11" t="n">
        <f aca="false">IF(Y$4=0,AD157*0.104/0.991+AQ157*0.03/0.991+BC157*0.225/0.991+BN157*0.128/0.991+BY157*0.329/0.991+CW157*0.175/0.991,AD157*0.104+AQ157*0.03+BC157*0.225+BN157*0.128+BY157*0.329+CK157*0.009+CW157*0.175)</f>
        <v>26.9256288029101</v>
      </c>
      <c r="C157" s="15" t="n">
        <f aca="false">AVERAGE(B153:B157)</f>
        <v>26.9041446830484</v>
      </c>
      <c r="D157" s="16" t="n">
        <f aca="false">AVERAGE(B148:B157)</f>
        <v>26.7447241616254</v>
      </c>
      <c r="E157" s="11" t="n">
        <f aca="false">AVERAGE(B138:B157)</f>
        <v>26.6045449608236</v>
      </c>
      <c r="F157" s="17" t="n">
        <f aca="false">AVERAGE(B108:B157)</f>
        <v>26.4079124465928</v>
      </c>
      <c r="G157" s="16" t="n">
        <f aca="false">IF(Y$4=0,MAX(AI157,AV157,BH157,BS157,CD157,DB157),MAX(AI157,AV157,BH157,BS157,CD157,CP157,DB157))</f>
        <v>44.9</v>
      </c>
      <c r="H157" s="18" t="n">
        <f aca="false">IF(Y$4=0,MEDIAN(AJ157,AW157,BI157,BT157,CE157,DC157),MEDIAN(AJ157,AW157,BI157,BT157,CE157,CQ157,DC157))</f>
        <v>24.1</v>
      </c>
      <c r="I157" s="19" t="n">
        <f aca="false">IF(Y$4=0,SUM(AJ157*0.104+AW157*0.03+BI157*0.225+BT157*0.329+CE157*0.009+DC157*0.175),SUM(AJ157*0.104+AW157*0.03+BI157*0.225+BT157*0.329+DC157*0.175))</f>
        <v>23.2504</v>
      </c>
      <c r="J157" s="11" t="n">
        <f aca="false">IF(Y$4=0,MAX(AK157,AX157,BJ157,BU157,CF157,DD157),MAX(AK157,AX157,BJ157,BU157,CF157,CR157,DD157))</f>
        <v>16.4</v>
      </c>
      <c r="K157" s="20" t="n">
        <f aca="false">(G157+J157)/2</f>
        <v>30.65</v>
      </c>
      <c r="AC157" s="1" t="n">
        <v>2007</v>
      </c>
      <c r="AD157" s="11" t="n">
        <v>23.7127645502646</v>
      </c>
      <c r="AE157" s="15" t="n">
        <v>23.6825496031746</v>
      </c>
      <c r="AF157" s="16" t="n">
        <v>23.4097883597884</v>
      </c>
      <c r="AG157" s="11" t="n">
        <v>23.1161312488309</v>
      </c>
      <c r="AH157" s="17" t="n">
        <v>22.8631504809634</v>
      </c>
      <c r="AI157" s="16" t="n">
        <v>37.8</v>
      </c>
      <c r="AJ157" s="18" t="n">
        <v>24.1</v>
      </c>
      <c r="AK157" s="6" t="n">
        <v>1.6</v>
      </c>
      <c r="AL157" s="6" t="n">
        <v>1.6</v>
      </c>
      <c r="AM157" s="20" t="n">
        <v>19.7</v>
      </c>
      <c r="AN157" s="15"/>
      <c r="AO157" s="15"/>
      <c r="AP157" s="1" t="n">
        <v>2007</v>
      </c>
      <c r="AQ157" s="26" t="n">
        <v>21.4083333333333</v>
      </c>
      <c r="AR157" s="15" t="n">
        <v>20.8002564102564</v>
      </c>
      <c r="AS157" s="16" t="n">
        <v>20.6720993589744</v>
      </c>
      <c r="AT157" s="11" t="n">
        <v>20.3026883012821</v>
      </c>
      <c r="AU157" s="17" t="n">
        <v>20.158912004662</v>
      </c>
      <c r="AV157" s="3" t="n">
        <v>34.7</v>
      </c>
      <c r="AW157" s="21" t="n">
        <v>21</v>
      </c>
      <c r="AX157" s="6" t="n">
        <v>9.5</v>
      </c>
      <c r="AY157" s="6" t="n">
        <v>10.1</v>
      </c>
      <c r="AZ157" s="20" t="n">
        <v>22.1</v>
      </c>
      <c r="BA157" s="2"/>
      <c r="BB157" s="1" t="n">
        <v>2007</v>
      </c>
      <c r="BC157" s="11" t="n">
        <v>29.1240079365079</v>
      </c>
      <c r="BD157" s="15" t="n">
        <v>29.564623015873</v>
      </c>
      <c r="BE157" s="16" t="n">
        <v>29.395523538961</v>
      </c>
      <c r="BF157" s="11" t="n">
        <v>29.2510287022006</v>
      </c>
      <c r="BG157" s="24" t="n">
        <v>28.9918495670996</v>
      </c>
      <c r="BH157" s="3" t="n">
        <v>38.8</v>
      </c>
      <c r="BI157" s="18" t="n">
        <v>29.6</v>
      </c>
      <c r="BJ157" s="6" t="n">
        <v>16</v>
      </c>
      <c r="BL157" s="20" t="n">
        <v>27.4</v>
      </c>
      <c r="BM157" s="1" t="n">
        <v>2007</v>
      </c>
      <c r="BN157" s="11" t="n">
        <v>23.527380952381</v>
      </c>
      <c r="BO157" s="15" t="n">
        <v>22.9714285714286</v>
      </c>
      <c r="BP157" s="16" t="n">
        <v>22.8045436507936</v>
      </c>
      <c r="BQ157" s="11" t="n">
        <v>22.5757407407407</v>
      </c>
      <c r="BR157" s="24" t="n">
        <v>22.2773042328042</v>
      </c>
      <c r="BS157" s="3" t="n">
        <v>39.7</v>
      </c>
      <c r="BT157" s="18" t="n">
        <v>23.5</v>
      </c>
      <c r="BU157" s="6" t="n">
        <v>12.3</v>
      </c>
      <c r="BV157" s="20" t="n">
        <v>26</v>
      </c>
      <c r="BX157" s="1" t="n">
        <v>2007</v>
      </c>
      <c r="BY157" s="11" t="n">
        <v>26.4847222222222</v>
      </c>
      <c r="BZ157" s="15" t="n">
        <v>26.3521759259259</v>
      </c>
      <c r="CA157" s="16" t="n">
        <v>26.2902893518519</v>
      </c>
      <c r="CB157" s="11" t="n">
        <v>26.231635539422</v>
      </c>
      <c r="CC157" s="17" t="n">
        <v>26.0625924873737</v>
      </c>
      <c r="CD157" s="3" t="n">
        <v>44.9</v>
      </c>
      <c r="CE157" s="18" t="n">
        <v>26.35</v>
      </c>
      <c r="CF157" s="6" t="n">
        <v>15.1</v>
      </c>
      <c r="CG157" s="20" t="n">
        <v>30</v>
      </c>
      <c r="CH157" s="6"/>
      <c r="CI157" s="2"/>
      <c r="CJ157" s="1" t="n">
        <v>2007</v>
      </c>
      <c r="CK157" s="11" t="n">
        <v>17.6095238095238</v>
      </c>
      <c r="CL157" s="15" t="n">
        <v>16.9533333333333</v>
      </c>
      <c r="CM157" s="16" t="n">
        <v>16.9836111111111</v>
      </c>
      <c r="CN157" s="11" t="n">
        <v>16.8508531746032</v>
      </c>
      <c r="CO157" s="17" t="n">
        <v>16.5761547619048</v>
      </c>
      <c r="CP157" s="16" t="n">
        <v>27.4</v>
      </c>
      <c r="CQ157" s="18" t="n">
        <v>17.5</v>
      </c>
      <c r="CR157" s="25" t="n">
        <v>10.8</v>
      </c>
      <c r="CS157" s="20" t="n">
        <v>19.1</v>
      </c>
      <c r="CT157" s="15"/>
      <c r="CU157" s="15"/>
      <c r="CV157" s="1" t="n">
        <v>2007</v>
      </c>
      <c r="CW157" s="11" t="n">
        <v>30.7479166666667</v>
      </c>
      <c r="CX157" s="15" t="n">
        <v>30.8704166666667</v>
      </c>
      <c r="CY157" s="16" t="n">
        <v>30.5977777777778</v>
      </c>
      <c r="CZ157" s="11" t="n">
        <v>30.5048263888889</v>
      </c>
      <c r="DA157" s="17" t="n">
        <v>30.4396458333333</v>
      </c>
      <c r="DB157" s="16" t="n">
        <v>39.4</v>
      </c>
      <c r="DC157" s="18" t="n">
        <v>32.7</v>
      </c>
      <c r="DD157" s="11" t="n">
        <v>16.4</v>
      </c>
      <c r="DE157" s="20" t="n">
        <v>27.9</v>
      </c>
    </row>
    <row r="158" customFormat="false" ht="12.8" hidden="false" customHeight="false" outlineLevel="0" collapsed="false">
      <c r="A158" s="22"/>
      <c r="B158" s="11" t="n">
        <f aca="false">IF(Y$4=0,AD158*0.104/0.991+AQ158*0.03/0.991+BC158*0.225/0.991+BN158*0.128/0.991+BY158*0.329/0.991+CW158*0.175/0.991,AD158*0.104+AQ158*0.03+BC158*0.225+BN158*0.128+BY158*0.329+CK158*0.009+CW158*0.175)</f>
        <v>26.5987974587912</v>
      </c>
      <c r="C158" s="15" t="n">
        <f aca="false">AVERAGE(B154:B158)</f>
        <v>26.8605217526455</v>
      </c>
      <c r="D158" s="16" t="n">
        <f aca="false">AVERAGE(B149:B158)</f>
        <v>26.7338655488609</v>
      </c>
      <c r="E158" s="11" t="n">
        <f aca="false">AVERAGE(B139:B158)</f>
        <v>26.5962882641542</v>
      </c>
      <c r="F158" s="17" t="n">
        <f aca="false">AVERAGE(B109:B158)</f>
        <v>26.4119738158496</v>
      </c>
      <c r="G158" s="16" t="n">
        <f aca="false">IF(Y$4=0,MAX(AI158,AV158,BH158,BS158,CD158,DB158),MAX(AI158,AV158,BH158,BS158,CD158,CP158,DB158))</f>
        <v>43.6</v>
      </c>
      <c r="H158" s="18" t="n">
        <f aca="false">IF(Y$4=0,MEDIAN(AJ158,AW158,BI158,BT158,CE158,DC158),MEDIAN(AJ158,AW158,BI158,BT158,CE158,CQ158,DC158))</f>
        <v>23</v>
      </c>
      <c r="I158" s="19" t="n">
        <f aca="false">IF(Y$4=0,SUM(AJ158*0.104+AW158*0.03+BI158*0.225+BT158*0.329+CE158*0.009+DC158*0.175),SUM(AJ158*0.104+AW158*0.03+BI158*0.225+BT158*0.329+DC158*0.175))</f>
        <v>22.51495</v>
      </c>
      <c r="J158" s="11" t="n">
        <f aca="false">IF(Y$4=0,MAX(AK158,AX158,BJ158,BU158,CF158,DD158),MAX(AK158,AX158,BJ158,BU158,CF158,CR158,DD158))</f>
        <v>18.8</v>
      </c>
      <c r="K158" s="20" t="n">
        <f aca="false">(G158+J158)/2</f>
        <v>31.2</v>
      </c>
      <c r="AC158" s="1" t="n">
        <v>2008</v>
      </c>
      <c r="AD158" s="11" t="n">
        <v>22.8095072751323</v>
      </c>
      <c r="AE158" s="15" t="n">
        <v>23.6151091269841</v>
      </c>
      <c r="AF158" s="16" t="n">
        <v>23.3941997354497</v>
      </c>
      <c r="AG158" s="11" t="n">
        <v>23.0982699723759</v>
      </c>
      <c r="AH158" s="17" t="n">
        <v>22.8650162584472</v>
      </c>
      <c r="AI158" s="16" t="n">
        <v>38.1</v>
      </c>
      <c r="AJ158" s="18" t="n">
        <v>23</v>
      </c>
      <c r="AK158" s="6" t="n">
        <v>2</v>
      </c>
      <c r="AL158" s="6" t="n">
        <v>2</v>
      </c>
      <c r="AM158" s="20" t="n">
        <v>20.05</v>
      </c>
      <c r="AN158" s="15"/>
      <c r="AO158" s="15"/>
      <c r="AP158" s="1" t="n">
        <v>2008</v>
      </c>
      <c r="AQ158" s="26" t="n">
        <v>20.6025641025641</v>
      </c>
      <c r="AR158" s="15" t="n">
        <v>20.8458333333333</v>
      </c>
      <c r="AS158" s="16" t="n">
        <v>20.715641025641</v>
      </c>
      <c r="AT158" s="11" t="n">
        <v>20.3012900641026</v>
      </c>
      <c r="AU158" s="17" t="n">
        <v>20.1760081585082</v>
      </c>
      <c r="AV158" s="3" t="n">
        <v>33.7</v>
      </c>
      <c r="AW158" s="21" t="n">
        <v>20.5</v>
      </c>
      <c r="AX158" s="6" t="n">
        <v>10</v>
      </c>
      <c r="AY158" s="6" t="n">
        <v>10</v>
      </c>
      <c r="AZ158" s="20" t="n">
        <v>21.85</v>
      </c>
      <c r="BA158" s="2"/>
      <c r="BB158" s="1" t="n">
        <v>2008</v>
      </c>
      <c r="BC158" s="11" t="n">
        <v>28.9422619047619</v>
      </c>
      <c r="BD158" s="15" t="n">
        <v>29.4215277777778</v>
      </c>
      <c r="BE158" s="16" t="n">
        <v>29.3616197691198</v>
      </c>
      <c r="BF158" s="11" t="n">
        <v>29.2297403724747</v>
      </c>
      <c r="BG158" s="24" t="n">
        <v>28.988424963925</v>
      </c>
      <c r="BH158" s="3" t="n">
        <v>40.9</v>
      </c>
      <c r="BI158" s="18" t="n">
        <v>29.05</v>
      </c>
      <c r="BJ158" s="6" t="n">
        <v>18.8</v>
      </c>
      <c r="BL158" s="20" t="n">
        <v>29.85</v>
      </c>
      <c r="BM158" s="1" t="n">
        <v>2008</v>
      </c>
      <c r="BN158" s="11" t="n">
        <v>22.7029761904762</v>
      </c>
      <c r="BO158" s="15" t="n">
        <v>23.0135714285714</v>
      </c>
      <c r="BP158" s="16" t="n">
        <v>22.842876984127</v>
      </c>
      <c r="BQ158" s="11" t="n">
        <v>22.5667526455026</v>
      </c>
      <c r="BR158" s="24" t="n">
        <v>22.3058042328042</v>
      </c>
      <c r="BS158" s="3" t="n">
        <v>39.9</v>
      </c>
      <c r="BT158" s="18" t="n">
        <v>22.3</v>
      </c>
      <c r="BU158" s="6" t="n">
        <v>12.3</v>
      </c>
      <c r="BV158" s="20" t="n">
        <v>26.1</v>
      </c>
      <c r="BX158" s="1" t="n">
        <v>2008</v>
      </c>
      <c r="BY158" s="11" t="n">
        <v>26.3046296296296</v>
      </c>
      <c r="BZ158" s="15" t="n">
        <v>26.3275925925926</v>
      </c>
      <c r="CA158" s="16" t="n">
        <v>26.2777893518518</v>
      </c>
      <c r="CB158" s="11" t="n">
        <v>26.2260429819023</v>
      </c>
      <c r="CC158" s="17" t="n">
        <v>26.0671526725589</v>
      </c>
      <c r="CD158" s="3" t="n">
        <v>43.6</v>
      </c>
      <c r="CE158" s="18" t="n">
        <v>25.7</v>
      </c>
      <c r="CF158" s="6" t="n">
        <v>14</v>
      </c>
      <c r="CG158" s="20" t="n">
        <v>28.8</v>
      </c>
      <c r="CH158" s="6"/>
      <c r="CI158" s="2"/>
      <c r="CJ158" s="1" t="n">
        <v>2008</v>
      </c>
      <c r="CK158" s="11" t="n">
        <v>17.1083333333333</v>
      </c>
      <c r="CL158" s="15" t="n">
        <v>16.9911904761905</v>
      </c>
      <c r="CM158" s="16" t="n">
        <v>17.033253968254</v>
      </c>
      <c r="CN158" s="11" t="n">
        <v>16.8266865079365</v>
      </c>
      <c r="CO158" s="17" t="n">
        <v>16.6034246031746</v>
      </c>
      <c r="CP158" s="16" t="n">
        <v>26.3</v>
      </c>
      <c r="CQ158" s="18" t="n">
        <v>17</v>
      </c>
      <c r="CR158" s="25" t="n">
        <v>11</v>
      </c>
      <c r="CS158" s="20" t="n">
        <v>18.65</v>
      </c>
      <c r="CT158" s="15"/>
      <c r="CU158" s="15"/>
      <c r="CV158" s="1" t="n">
        <v>2008</v>
      </c>
      <c r="CW158" s="11" t="n">
        <v>30.75625</v>
      </c>
      <c r="CX158" s="15" t="n">
        <v>30.8508333333333</v>
      </c>
      <c r="CY158" s="16" t="n">
        <v>30.5740277777778</v>
      </c>
      <c r="CZ158" s="11" t="n">
        <v>30.5142013888889</v>
      </c>
      <c r="DA158" s="17" t="n">
        <v>30.4323958333333</v>
      </c>
      <c r="DB158" s="16" t="n">
        <v>40.4</v>
      </c>
      <c r="DC158" s="18" t="n">
        <v>32.2</v>
      </c>
      <c r="DD158" s="11" t="n">
        <v>18.2</v>
      </c>
      <c r="DE158" s="20" t="n">
        <v>29.3</v>
      </c>
    </row>
    <row r="159" customFormat="false" ht="12.8" hidden="false" customHeight="false" outlineLevel="0" collapsed="false">
      <c r="A159" s="22"/>
      <c r="B159" s="11" t="n">
        <f aca="false">IF(Y$4=0,AD159*0.104/0.991+AQ159*0.03/0.991+BC159*0.225/0.991+BN159*0.128/0.991+BY159*0.329/0.991+CW159*0.175/0.991,AD159*0.104+AQ159*0.03+BC159*0.225+BN159*0.128+BY159*0.329+CK159*0.009+CW159*0.175)</f>
        <v>27.2127460673586</v>
      </c>
      <c r="C159" s="15" t="n">
        <f aca="false">AVERAGE(B155:B159)</f>
        <v>26.9463021662597</v>
      </c>
      <c r="D159" s="16" t="n">
        <f aca="false">AVERAGE(B150:B159)</f>
        <v>26.8091149437021</v>
      </c>
      <c r="E159" s="11" t="n">
        <f aca="false">AVERAGE(B140:B159)</f>
        <v>26.6544794553392</v>
      </c>
      <c r="F159" s="17" t="n">
        <f aca="false">AVERAGE(B110:B159)</f>
        <v>26.427193717892</v>
      </c>
      <c r="G159" s="16" t="n">
        <f aca="false">IF(Y$4=0,MAX(AI159,AV159,BH159,BS159,CD159,DB159),MAX(AI159,AV159,BH159,BS159,CD159,CP159,DB159))</f>
        <v>42.1</v>
      </c>
      <c r="H159" s="18" t="n">
        <f aca="false">IF(Y$4=0,MEDIAN(AJ159,AW159,BI159,BT159,CE159,DC159),MEDIAN(AJ159,AW159,BI159,BT159,CE159,CQ159,DC159))</f>
        <v>23.8</v>
      </c>
      <c r="I159" s="19" t="n">
        <f aca="false">IF(Y$4=0,SUM(AJ159*0.104+AW159*0.03+BI159*0.225+BT159*0.329+CE159*0.009+DC159*0.175),SUM(AJ159*0.104+AW159*0.03+BI159*0.225+BT159*0.329+DC159*0.175))</f>
        <v>23.0445</v>
      </c>
      <c r="J159" s="11" t="n">
        <f aca="false">IF(Y$4=0,MAX(AK159,AX159,BJ159,BU159,CF159,DD159),MAX(AK159,AX159,BJ159,BU159,CF159,CR159,DD159))</f>
        <v>20</v>
      </c>
      <c r="K159" s="20" t="n">
        <f aca="false">(G159+J159)/2</f>
        <v>31.05</v>
      </c>
      <c r="AC159" s="1" t="n">
        <v>2009</v>
      </c>
      <c r="AD159" s="11" t="n">
        <v>24.1100198412698</v>
      </c>
      <c r="AE159" s="15" t="n">
        <v>23.7211144179894</v>
      </c>
      <c r="AF159" s="16" t="n">
        <v>23.5396428571429</v>
      </c>
      <c r="AG159" s="11" t="n">
        <v>23.1881381147787</v>
      </c>
      <c r="AH159" s="17" t="n">
        <v>22.8932526701836</v>
      </c>
      <c r="AI159" s="16" t="n">
        <v>37.8</v>
      </c>
      <c r="AJ159" s="18" t="n">
        <v>23.8</v>
      </c>
      <c r="AK159" s="6" t="n">
        <v>1.9</v>
      </c>
      <c r="AL159" s="6" t="n">
        <v>1.9</v>
      </c>
      <c r="AM159" s="20" t="n">
        <v>19.85</v>
      </c>
      <c r="AN159" s="15"/>
      <c r="AO159" s="15"/>
      <c r="AP159" s="1" t="n">
        <v>2009</v>
      </c>
      <c r="AQ159" s="26" t="n">
        <v>21.3929487179487</v>
      </c>
      <c r="AR159" s="15" t="n">
        <v>21.0726282051282</v>
      </c>
      <c r="AS159" s="16" t="n">
        <v>20.7960576923077</v>
      </c>
      <c r="AT159" s="11" t="n">
        <v>20.3758413461538</v>
      </c>
      <c r="AU159" s="17" t="n">
        <v>20.19512995338</v>
      </c>
      <c r="AV159" s="3" t="n">
        <v>35.3</v>
      </c>
      <c r="AW159" s="21" t="n">
        <v>20.2</v>
      </c>
      <c r="AX159" s="6" t="n">
        <v>10.7</v>
      </c>
      <c r="AY159" s="6" t="n">
        <v>10.7</v>
      </c>
      <c r="AZ159" s="20" t="n">
        <v>23</v>
      </c>
      <c r="BA159" s="2"/>
      <c r="BB159" s="1" t="n">
        <v>2009</v>
      </c>
      <c r="BC159" s="11" t="n">
        <v>29.7563492063492</v>
      </c>
      <c r="BD159" s="15" t="n">
        <v>29.4414682539683</v>
      </c>
      <c r="BE159" s="16" t="n">
        <v>29.4718677849928</v>
      </c>
      <c r="BF159" s="11" t="n">
        <v>29.2956995174964</v>
      </c>
      <c r="BG159" s="24" t="n">
        <v>29.0124666305916</v>
      </c>
      <c r="BH159" s="3" t="n">
        <v>39.5</v>
      </c>
      <c r="BI159" s="18" t="n">
        <v>30.1</v>
      </c>
      <c r="BJ159" s="6" t="n">
        <v>19.2</v>
      </c>
      <c r="BL159" s="20" t="n">
        <v>29.35</v>
      </c>
      <c r="BM159" s="1" t="n">
        <v>2009</v>
      </c>
      <c r="BN159" s="11" t="n">
        <v>23.3732142857143</v>
      </c>
      <c r="BO159" s="15" t="n">
        <v>23.1492857142857</v>
      </c>
      <c r="BP159" s="16" t="n">
        <v>22.9057936507936</v>
      </c>
      <c r="BQ159" s="11" t="n">
        <v>22.6313062169312</v>
      </c>
      <c r="BR159" s="24" t="n">
        <v>22.325335978836</v>
      </c>
      <c r="BS159" s="3" t="n">
        <v>39.6</v>
      </c>
      <c r="BT159" s="18" t="n">
        <v>22.7</v>
      </c>
      <c r="BU159" s="6" t="n">
        <v>13.4</v>
      </c>
      <c r="BV159" s="20" t="n">
        <v>26.5</v>
      </c>
      <c r="BX159" s="1" t="n">
        <v>2009</v>
      </c>
      <c r="BY159" s="11" t="n">
        <v>26.7078703703704</v>
      </c>
      <c r="BZ159" s="15" t="n">
        <v>26.4193055555556</v>
      </c>
      <c r="CA159" s="16" t="n">
        <v>26.3205902777778</v>
      </c>
      <c r="CB159" s="11" t="n">
        <v>26.2595933291246</v>
      </c>
      <c r="CC159" s="17" t="n">
        <v>26.0755924873737</v>
      </c>
      <c r="CD159" s="3" t="n">
        <v>42.1</v>
      </c>
      <c r="CE159" s="18" t="n">
        <v>26.7</v>
      </c>
      <c r="CF159" s="6" t="n">
        <v>13.9</v>
      </c>
      <c r="CG159" s="20" t="n">
        <v>28</v>
      </c>
      <c r="CH159" s="6"/>
      <c r="CI159" s="2"/>
      <c r="CJ159" s="1" t="n">
        <v>2009</v>
      </c>
      <c r="CK159" s="11" t="n">
        <v>17.1630952380952</v>
      </c>
      <c r="CL159" s="15" t="n">
        <v>17.1478571428571</v>
      </c>
      <c r="CM159" s="16" t="n">
        <v>17.0403174603175</v>
      </c>
      <c r="CN159" s="11" t="n">
        <v>16.8224007936508</v>
      </c>
      <c r="CO159" s="17" t="n">
        <v>16.6166865079365</v>
      </c>
      <c r="CP159" s="16" t="n">
        <v>25.6</v>
      </c>
      <c r="CQ159" s="18" t="n">
        <v>16.9</v>
      </c>
      <c r="CR159" s="25" t="n">
        <v>11.6</v>
      </c>
      <c r="CS159" s="20" t="n">
        <v>18.6</v>
      </c>
      <c r="CT159" s="15"/>
      <c r="CU159" s="15"/>
      <c r="CV159" s="1" t="n">
        <v>2009</v>
      </c>
      <c r="CW159" s="11" t="n">
        <v>31.0583333333333</v>
      </c>
      <c r="CX159" s="15" t="n">
        <v>30.93375</v>
      </c>
      <c r="CY159" s="16" t="n">
        <v>30.6352083333333</v>
      </c>
      <c r="CZ159" s="11" t="n">
        <v>30.5856597222222</v>
      </c>
      <c r="DA159" s="17" t="n">
        <v>30.4375625</v>
      </c>
      <c r="DB159" s="16" t="n">
        <v>37.5</v>
      </c>
      <c r="DC159" s="18" t="n">
        <v>32.7</v>
      </c>
      <c r="DD159" s="11" t="n">
        <v>20</v>
      </c>
      <c r="DE159" s="20" t="n">
        <v>28.75</v>
      </c>
    </row>
    <row r="160" customFormat="false" ht="12.8" hidden="false" customHeight="false" outlineLevel="0" collapsed="false">
      <c r="A160" s="22" t="n">
        <f aca="false">A155+5</f>
        <v>2010</v>
      </c>
      <c r="B160" s="11" t="n">
        <f aca="false">IF(Y$4=0,AD160*0.104/0.991+AQ160*0.03/0.991+BC160*0.225/0.991+BN160*0.128/0.991+BY160*0.329/0.991+CW160*0.175/0.991,AD160*0.104+AQ160*0.03+BC160*0.225+BN160*0.128+BY160*0.329+CK160*0.009+CW160*0.175)</f>
        <v>26.306272861976</v>
      </c>
      <c r="C160" s="15" t="n">
        <f aca="false">AVERAGE(B156:B160)</f>
        <v>26.7917391969373</v>
      </c>
      <c r="D160" s="16" t="n">
        <f aca="false">AVERAGE(B151:B160)</f>
        <v>26.823709591774</v>
      </c>
      <c r="E160" s="11" t="n">
        <f aca="false">AVERAGE(B141:B160)</f>
        <v>26.6478560332925</v>
      </c>
      <c r="F160" s="17" t="n">
        <f aca="false">AVERAGE(B111:B160)</f>
        <v>26.4383568079778</v>
      </c>
      <c r="G160" s="16" t="n">
        <f aca="false">IF(Y$4=0,MAX(AI160,AV160,BH160,BS160,CD160,DB160),MAX(AI160,AV160,BH160,BS160,CD160,CP160,DB160))</f>
        <v>43.1</v>
      </c>
      <c r="H160" s="18" t="n">
        <f aca="false">IF(Y$4=0,MEDIAN(AJ160,AW160,BI160,BT160,CE160,DC160),MEDIAN(AJ160,AW160,BI160,BT160,CE160,CQ160,DC160))</f>
        <v>22.6</v>
      </c>
      <c r="I160" s="19" t="n">
        <f aca="false">IF(Y$4=0,SUM(AJ160*0.104+AW160*0.03+BI160*0.225+BT160*0.329+CE160*0.009+DC160*0.175),SUM(AJ160*0.104+AW160*0.03+BI160*0.225+BT160*0.329+DC160*0.175))</f>
        <v>22.2408</v>
      </c>
      <c r="J160" s="11" t="n">
        <f aca="false">IF(Y$4=0,MAX(AK160,AX160,BJ160,BU160,CF160,DD160),MAX(AK160,AX160,BJ160,BU160,CF160,CR160,DD160))</f>
        <v>18.5</v>
      </c>
      <c r="K160" s="20" t="n">
        <f aca="false">(G160+J160)/2</f>
        <v>30.8</v>
      </c>
      <c r="AC160" s="1" t="n">
        <v>2010</v>
      </c>
      <c r="AD160" s="11" t="n">
        <v>22.4593253968254</v>
      </c>
      <c r="AE160" s="15" t="n">
        <v>23.4497718253968</v>
      </c>
      <c r="AF160" s="16" t="n">
        <v>23.5176884920635</v>
      </c>
      <c r="AG160" s="11" t="n">
        <v>23.1679649170274</v>
      </c>
      <c r="AH160" s="17" t="n">
        <v>22.9012897773666</v>
      </c>
      <c r="AI160" s="16" t="n">
        <v>37.3</v>
      </c>
      <c r="AJ160" s="18" t="n">
        <v>22.6</v>
      </c>
      <c r="AK160" s="6" t="n">
        <v>2.6</v>
      </c>
      <c r="AL160" s="6" t="n">
        <v>2.6</v>
      </c>
      <c r="AM160" s="20" t="n">
        <v>19.95</v>
      </c>
      <c r="AN160" s="15"/>
      <c r="AO160" s="15"/>
      <c r="AP160" s="1" t="n">
        <v>2010</v>
      </c>
      <c r="AQ160" s="26" t="n">
        <v>20.2849358974359</v>
      </c>
      <c r="AR160" s="15" t="n">
        <v>20.9519230769231</v>
      </c>
      <c r="AS160" s="16" t="n">
        <v>20.7682692307692</v>
      </c>
      <c r="AT160" s="11" t="n">
        <v>20.3755048076923</v>
      </c>
      <c r="AU160" s="17" t="n">
        <v>20.2097661713287</v>
      </c>
      <c r="AV160" s="3" t="n">
        <v>34.7</v>
      </c>
      <c r="AW160" s="21" t="n">
        <v>19.7</v>
      </c>
      <c r="AX160" s="6" t="n">
        <v>10</v>
      </c>
      <c r="AY160" s="6" t="n">
        <v>10</v>
      </c>
      <c r="AZ160" s="20" t="n">
        <v>22.35</v>
      </c>
      <c r="BA160" s="2"/>
      <c r="BB160" s="1" t="n">
        <v>2010</v>
      </c>
      <c r="BC160" s="11" t="n">
        <v>28.3265873015873</v>
      </c>
      <c r="BD160" s="15" t="n">
        <v>29.1032738095238</v>
      </c>
      <c r="BE160" s="16" t="n">
        <v>29.4546058802309</v>
      </c>
      <c r="BF160" s="11" t="n">
        <v>29.2638294778139</v>
      </c>
      <c r="BG160" s="24" t="n">
        <v>29.0092166305916</v>
      </c>
      <c r="BH160" s="3" t="n">
        <v>37.4</v>
      </c>
      <c r="BI160" s="18" t="n">
        <v>28.75</v>
      </c>
      <c r="BJ160" s="6" t="n">
        <v>18.5</v>
      </c>
      <c r="BL160" s="20" t="n">
        <v>27.95</v>
      </c>
      <c r="BM160" s="1" t="n">
        <v>2010</v>
      </c>
      <c r="BN160" s="11" t="n">
        <v>22.4285714285714</v>
      </c>
      <c r="BO160" s="15" t="n">
        <v>23.0171428571429</v>
      </c>
      <c r="BP160" s="16" t="n">
        <v>22.8684126984127</v>
      </c>
      <c r="BQ160" s="11" t="n">
        <v>22.6181514550265</v>
      </c>
      <c r="BR160" s="24" t="n">
        <v>22.3476117724868</v>
      </c>
      <c r="BS160" s="3" t="n">
        <v>39.1</v>
      </c>
      <c r="BT160" s="18" t="n">
        <v>22.35</v>
      </c>
      <c r="BU160" s="6" t="n">
        <v>13</v>
      </c>
      <c r="BV160" s="20" t="n">
        <v>26.05</v>
      </c>
      <c r="BX160" s="1" t="n">
        <v>2010</v>
      </c>
      <c r="BY160" s="11" t="n">
        <v>26.9383101851852</v>
      </c>
      <c r="BZ160" s="15" t="n">
        <v>26.5825231481482</v>
      </c>
      <c r="CA160" s="16" t="n">
        <v>26.4186574074074</v>
      </c>
      <c r="CB160" s="11" t="n">
        <v>26.3155366161616</v>
      </c>
      <c r="CC160" s="17" t="n">
        <v>26.1096372404602</v>
      </c>
      <c r="CD160" s="3" t="n">
        <v>43.1</v>
      </c>
      <c r="CE160" s="18" t="n">
        <v>27.15</v>
      </c>
      <c r="CF160" s="6" t="n">
        <v>14.7</v>
      </c>
      <c r="CG160" s="20" t="n">
        <v>28.9</v>
      </c>
      <c r="CH160" s="6"/>
      <c r="CI160" s="2"/>
      <c r="CJ160" s="1" t="n">
        <v>2010</v>
      </c>
      <c r="CK160" s="11" t="n">
        <v>17.4380952380952</v>
      </c>
      <c r="CL160" s="15" t="n">
        <v>17.1969047619048</v>
      </c>
      <c r="CM160" s="16" t="n">
        <v>17.0549603174603</v>
      </c>
      <c r="CN160" s="11" t="n">
        <v>16.8413888888889</v>
      </c>
      <c r="CO160" s="17" t="n">
        <v>16.641996031746</v>
      </c>
      <c r="CP160" s="16" t="n">
        <v>25.5</v>
      </c>
      <c r="CQ160" s="18" t="n">
        <v>17.4</v>
      </c>
      <c r="CR160" s="25" t="n">
        <v>12</v>
      </c>
      <c r="CS160" s="20" t="n">
        <v>18.75</v>
      </c>
      <c r="CT160" s="15"/>
      <c r="CU160" s="15"/>
      <c r="CV160" s="1" t="n">
        <v>2010</v>
      </c>
      <c r="CW160" s="11" t="n">
        <v>29.13125</v>
      </c>
      <c r="CX160" s="15" t="n">
        <v>30.4545833333333</v>
      </c>
      <c r="CY160" s="16" t="n">
        <v>30.6008333333333</v>
      </c>
      <c r="CZ160" s="11" t="n">
        <v>30.5043055555556</v>
      </c>
      <c r="DA160" s="17" t="n">
        <v>30.4166458333333</v>
      </c>
      <c r="DB160" s="16" t="n">
        <v>36</v>
      </c>
      <c r="DC160" s="18" t="n">
        <v>31.3</v>
      </c>
      <c r="DD160" s="11" t="n">
        <v>17.4</v>
      </c>
      <c r="DE160" s="20" t="n">
        <v>26.7</v>
      </c>
    </row>
    <row r="161" customFormat="false" ht="12.8" hidden="false" customHeight="false" outlineLevel="0" collapsed="false">
      <c r="A161" s="22"/>
      <c r="B161" s="11" t="n">
        <f aca="false">IF(Y$4=0,AD161*0.104/0.991+AQ161*0.03/0.991+BC161*0.225/0.991+BN161*0.128/0.991+BY161*0.329/0.991+CW161*0.175/0.991,AD161*0.104+AQ161*0.03+BC161*0.225+BN161*0.128+BY161*0.329+CK161*0.009+CW161*0.175)</f>
        <v>26.3507686787749</v>
      </c>
      <c r="C161" s="15" t="n">
        <f aca="false">AVERAGE(B157:B161)</f>
        <v>26.6788427739622</v>
      </c>
      <c r="D161" s="16" t="n">
        <f aca="false">AVERAGE(B152:B161)</f>
        <v>26.822496198489</v>
      </c>
      <c r="E161" s="11" t="n">
        <f aca="false">AVERAGE(B142:B161)</f>
        <v>26.6242662524792</v>
      </c>
      <c r="F161" s="17" t="n">
        <f aca="false">AVERAGE(B112:B161)</f>
        <v>26.4330148367307</v>
      </c>
      <c r="G161" s="16" t="n">
        <f aca="false">IF(Y$4=0,MAX(AI161,AV161,BH161,BS161,CD161,DB161),MAX(AI161,AV161,BH161,BS161,CD161,CP161,DB161))</f>
        <v>42.5</v>
      </c>
      <c r="H161" s="18" t="n">
        <f aca="false">IF(Y$4=0,MEDIAN(AJ161,AW161,BI161,BT161,CE161,DC161),MEDIAN(AJ161,AW161,BI161,BT161,CE161,CQ161,DC161))</f>
        <v>22.7</v>
      </c>
      <c r="I161" s="19" t="n">
        <f aca="false">IF(Y$4=0,SUM(AJ161*0.104+AW161*0.03+BI161*0.225+BT161*0.329+CE161*0.009+DC161*0.175),SUM(AJ161*0.104+AW161*0.03+BI161*0.225+BT161*0.329+DC161*0.175))</f>
        <v>22.00355</v>
      </c>
      <c r="J161" s="11" t="n">
        <f aca="false">IF(Y$4=0,MAX(AK161,AX161,BJ161,BU161,CF161,DD161),MAX(AK161,AX161,BJ161,BU161,CF161,CR161,DD161))</f>
        <v>19.2</v>
      </c>
      <c r="K161" s="20" t="n">
        <f aca="false">(G161+J161)/2</f>
        <v>30.85</v>
      </c>
      <c r="AC161" s="1" t="n">
        <v>2011</v>
      </c>
      <c r="AD161" s="26" t="n">
        <v>22.8237103174603</v>
      </c>
      <c r="AE161" s="15" t="n">
        <v>23.1830654761905</v>
      </c>
      <c r="AF161" s="16" t="n">
        <v>23.473921957672</v>
      </c>
      <c r="AG161" s="11" t="n">
        <v>23.1333322560927</v>
      </c>
      <c r="AH161" s="17" t="n">
        <v>22.8992513073489</v>
      </c>
      <c r="AI161" s="16" t="n">
        <v>36.9</v>
      </c>
      <c r="AJ161" s="18" t="n">
        <v>22.7</v>
      </c>
      <c r="AK161" s="6" t="n">
        <v>2.5</v>
      </c>
      <c r="AL161" s="6" t="n">
        <v>2.5</v>
      </c>
      <c r="AM161" s="20" t="n">
        <v>19.7</v>
      </c>
      <c r="AN161" s="15"/>
      <c r="AO161" s="15"/>
      <c r="AP161" s="1" t="n">
        <v>2011</v>
      </c>
      <c r="AQ161" s="26" t="n">
        <v>20.3307692307692</v>
      </c>
      <c r="AR161" s="15" t="n">
        <v>20.8039102564103</v>
      </c>
      <c r="AS161" s="16" t="n">
        <v>20.7519551282051</v>
      </c>
      <c r="AT161" s="11" t="n">
        <v>20.3809054487179</v>
      </c>
      <c r="AU161" s="17" t="n">
        <v>20.2004520687646</v>
      </c>
      <c r="AV161" s="3" t="n">
        <v>32</v>
      </c>
      <c r="AW161" s="21" t="n">
        <v>19.9</v>
      </c>
      <c r="AX161" s="6" t="n">
        <v>10.3</v>
      </c>
      <c r="AY161" s="6" t="n">
        <v>10.5</v>
      </c>
      <c r="AZ161" s="20" t="n">
        <v>21.15</v>
      </c>
      <c r="BA161" s="2"/>
      <c r="BB161" s="1" t="n">
        <v>2011</v>
      </c>
      <c r="BC161" s="11" t="n">
        <v>28.5258928571429</v>
      </c>
      <c r="BD161" s="15" t="n">
        <v>28.9350198412698</v>
      </c>
      <c r="BE161" s="16" t="n">
        <v>29.3562301587302</v>
      </c>
      <c r="BF161" s="11" t="n">
        <v>29.2163145968615</v>
      </c>
      <c r="BG161" s="24" t="n">
        <v>29.0068198051948</v>
      </c>
      <c r="BH161" s="3" t="n">
        <v>39</v>
      </c>
      <c r="BI161" s="18" t="n">
        <v>28.85</v>
      </c>
      <c r="BJ161" s="6" t="n">
        <v>18.5</v>
      </c>
      <c r="BL161" s="20" t="n">
        <v>28.75</v>
      </c>
      <c r="BM161" s="1" t="n">
        <v>2011</v>
      </c>
      <c r="BN161" s="11" t="n">
        <v>22.6214285714286</v>
      </c>
      <c r="BO161" s="15" t="n">
        <v>22.9307142857143</v>
      </c>
      <c r="BP161" s="16" t="n">
        <v>22.8865476190476</v>
      </c>
      <c r="BQ161" s="11" t="n">
        <v>22.6128935185185</v>
      </c>
      <c r="BR161" s="24" t="n">
        <v>22.3433022486772</v>
      </c>
      <c r="BS161" s="3" t="n">
        <v>40.3</v>
      </c>
      <c r="BT161" s="18" t="n">
        <v>21.75</v>
      </c>
      <c r="BU161" s="6" t="n">
        <v>13.2</v>
      </c>
      <c r="BV161" s="20" t="n">
        <v>26.75</v>
      </c>
      <c r="BX161" s="1" t="n">
        <v>2011</v>
      </c>
      <c r="BY161" s="11" t="n">
        <v>26.4835648148148</v>
      </c>
      <c r="BZ161" s="15" t="n">
        <v>26.5838194444445</v>
      </c>
      <c r="CA161" s="16" t="n">
        <v>26.4809143518519</v>
      </c>
      <c r="CB161" s="11" t="n">
        <v>26.3192403198653</v>
      </c>
      <c r="CC161" s="17" t="n">
        <v>26.110301592312</v>
      </c>
      <c r="CD161" s="3" t="n">
        <v>42.5</v>
      </c>
      <c r="CE161" s="18" t="n">
        <v>26.6</v>
      </c>
      <c r="CF161" s="6" t="n">
        <v>14.4</v>
      </c>
      <c r="CG161" s="20" t="n">
        <v>28.45</v>
      </c>
      <c r="CH161" s="6"/>
      <c r="CI161" s="2"/>
      <c r="CJ161" s="1" t="n">
        <v>2011</v>
      </c>
      <c r="CK161" s="11" t="n">
        <v>17.0323412698413</v>
      </c>
      <c r="CL161" s="15" t="n">
        <v>17.2702777777778</v>
      </c>
      <c r="CM161" s="16" t="n">
        <v>17.0534722222222</v>
      </c>
      <c r="CN161" s="11" t="n">
        <v>16.861994047619</v>
      </c>
      <c r="CO161" s="17" t="n">
        <v>16.6423333333333</v>
      </c>
      <c r="CP161" s="16" t="n">
        <v>24</v>
      </c>
      <c r="CQ161" s="18" t="n">
        <v>17.25</v>
      </c>
      <c r="CR161" s="25" t="n">
        <v>11.3</v>
      </c>
      <c r="CS161" s="20" t="n">
        <v>17.65</v>
      </c>
      <c r="CT161" s="15"/>
      <c r="CU161" s="15"/>
      <c r="CV161" s="1" t="n">
        <v>2011</v>
      </c>
      <c r="CW161" s="11" t="n">
        <v>29.6395833333333</v>
      </c>
      <c r="CX161" s="15" t="n">
        <v>30.2666666666667</v>
      </c>
      <c r="CY161" s="16" t="n">
        <v>30.6189583333333</v>
      </c>
      <c r="CZ161" s="11" t="n">
        <v>30.4460763888889</v>
      </c>
      <c r="DA161" s="17" t="n">
        <v>30.3938958333333</v>
      </c>
      <c r="DB161" s="16" t="n">
        <v>39.9</v>
      </c>
      <c r="DC161" s="18" t="n">
        <v>30.85</v>
      </c>
      <c r="DD161" s="11" t="n">
        <v>19.2</v>
      </c>
      <c r="DE161" s="20" t="n">
        <v>29.55</v>
      </c>
    </row>
    <row r="162" customFormat="false" ht="12.8" hidden="false" customHeight="false" outlineLevel="0" collapsed="false">
      <c r="A162" s="22"/>
      <c r="B162" s="11" t="n">
        <f aca="false">IF(Y$4=0,AD162*0.104/0.991+AQ162*0.03/0.991+BC162*0.225/0.991+BN162*0.128/0.991+BY162*0.329/0.991+CW162*0.175/0.991,AD162*0.104+AQ162*0.03+BC162*0.225+BN162*0.128+BY162*0.329+CK162*0.009+CW162*0.175)</f>
        <v>26.8177398478836</v>
      </c>
      <c r="C162" s="15" t="n">
        <f aca="false">AVERAGE(B158:B162)</f>
        <v>26.6572649829569</v>
      </c>
      <c r="D162" s="16" t="n">
        <f aca="false">AVERAGE(B153:B162)</f>
        <v>26.7807048330026</v>
      </c>
      <c r="E162" s="11" t="n">
        <f aca="false">AVERAGE(B143:B162)</f>
        <v>26.6634342176891</v>
      </c>
      <c r="F162" s="17" t="n">
        <f aca="false">AVERAGE(B113:B162)</f>
        <v>26.4419760971902</v>
      </c>
      <c r="G162" s="16" t="n">
        <f aca="false">IF(Y$4=0,MAX(AI162,AV162,BH162,BS162,CD162,DB162),MAX(AI162,AV162,BH162,BS162,CD162,CP162,DB162))</f>
        <v>41.2</v>
      </c>
      <c r="H162" s="18" t="n">
        <f aca="false">IF(Y$4=0,MEDIAN(AJ162,AW162,BI162,BT162,CE162,DC162),MEDIAN(AJ162,AW162,BI162,BT162,CE162,CQ162,DC162))</f>
        <v>23.1</v>
      </c>
      <c r="I162" s="19" t="n">
        <f aca="false">IF(Y$4=0,SUM(AJ162*0.104+AW162*0.03+BI162*0.225+BT162*0.329+CE162*0.009+DC162*0.175),SUM(AJ162*0.104+AW162*0.03+BI162*0.225+BT162*0.329+DC162*0.175))</f>
        <v>22.76105</v>
      </c>
      <c r="J162" s="11" t="n">
        <f aca="false">IF(Y$4=0,MAX(AK162,AX162,BJ162,BU162,CF162,DD162),MAX(AK162,AX162,BJ162,BU162,CF162,CR162,DD162))</f>
        <v>18.5</v>
      </c>
      <c r="K162" s="20" t="n">
        <f aca="false">(G162+J162)/2</f>
        <v>29.85</v>
      </c>
      <c r="AC162" s="1" t="n">
        <v>2012</v>
      </c>
      <c r="AD162" s="26" t="n">
        <v>23.0142526455026</v>
      </c>
      <c r="AE162" s="15" t="n">
        <v>23.0433630952381</v>
      </c>
      <c r="AF162" s="16" t="n">
        <v>23.3629563492064</v>
      </c>
      <c r="AG162" s="11" t="n">
        <v>23.1877518989498</v>
      </c>
      <c r="AH162" s="17" t="n">
        <v>22.913032392005</v>
      </c>
      <c r="AI162" s="16" t="n">
        <v>37.4</v>
      </c>
      <c r="AJ162" s="18" t="n">
        <v>23.1</v>
      </c>
      <c r="AK162" s="6" t="n">
        <v>2</v>
      </c>
      <c r="AL162" s="6" t="n">
        <v>2</v>
      </c>
      <c r="AM162" s="20" t="n">
        <v>19.7</v>
      </c>
      <c r="AN162" s="15"/>
      <c r="AO162" s="15"/>
      <c r="AP162" s="1" t="n">
        <v>2012</v>
      </c>
      <c r="AQ162" s="26" t="n">
        <v>20.5833333333333</v>
      </c>
      <c r="AR162" s="15" t="n">
        <v>20.6389102564103</v>
      </c>
      <c r="AS162" s="16" t="n">
        <v>20.7195833333333</v>
      </c>
      <c r="AT162" s="11" t="n">
        <v>20.4566907051282</v>
      </c>
      <c r="AU162" s="17" t="n">
        <v>20.2112501456876</v>
      </c>
      <c r="AV162" s="3" t="n">
        <v>32.9</v>
      </c>
      <c r="AW162" s="21" t="n">
        <v>20.5</v>
      </c>
      <c r="AX162" s="6" t="n">
        <v>10</v>
      </c>
      <c r="AY162" s="6" t="n">
        <v>10.8</v>
      </c>
      <c r="AZ162" s="20" t="n">
        <v>21.45</v>
      </c>
      <c r="BA162" s="2"/>
      <c r="BB162" s="1" t="n">
        <v>2012</v>
      </c>
      <c r="BC162" s="11" t="n">
        <v>28.9414682539682</v>
      </c>
      <c r="BD162" s="15" t="n">
        <v>28.8985119047619</v>
      </c>
      <c r="BE162" s="16" t="n">
        <v>29.2315674603175</v>
      </c>
      <c r="BF162" s="11" t="n">
        <v>29.2058384063853</v>
      </c>
      <c r="BG162" s="24" t="n">
        <v>29.0100373376623</v>
      </c>
      <c r="BH162" s="3" t="n">
        <v>41</v>
      </c>
      <c r="BI162" s="18" t="n">
        <v>29.2</v>
      </c>
      <c r="BJ162" s="6" t="n">
        <v>18.5</v>
      </c>
      <c r="BL162" s="20" t="n">
        <v>29.75</v>
      </c>
      <c r="BM162" s="1" t="n">
        <v>2012</v>
      </c>
      <c r="BN162" s="11" t="n">
        <v>22.849503968254</v>
      </c>
      <c r="BO162" s="15" t="n">
        <v>22.7951388888889</v>
      </c>
      <c r="BP162" s="16" t="n">
        <v>22.8832837301587</v>
      </c>
      <c r="BQ162" s="11" t="n">
        <v>22.6892476851852</v>
      </c>
      <c r="BR162" s="24" t="n">
        <v>22.3561732804233</v>
      </c>
      <c r="BS162" s="3" t="n">
        <v>37.9</v>
      </c>
      <c r="BT162" s="18" t="n">
        <v>23.1</v>
      </c>
      <c r="BU162" s="6" t="n">
        <v>12.5</v>
      </c>
      <c r="BV162" s="20" t="n">
        <v>25.2</v>
      </c>
      <c r="BX162" s="1" t="n">
        <v>2012</v>
      </c>
      <c r="BY162" s="11" t="n">
        <v>26.9108796296296</v>
      </c>
      <c r="BZ162" s="15" t="n">
        <v>26.6690509259259</v>
      </c>
      <c r="CA162" s="16" t="n">
        <v>26.5106134259259</v>
      </c>
      <c r="CB162" s="11" t="n">
        <v>26.3838390852974</v>
      </c>
      <c r="CC162" s="17" t="n">
        <v>26.1221789071268</v>
      </c>
      <c r="CD162" s="3" t="n">
        <v>41.2</v>
      </c>
      <c r="CE162" s="18" t="n">
        <v>27.2</v>
      </c>
      <c r="CF162" s="6" t="n">
        <v>15.2</v>
      </c>
      <c r="CG162" s="20" t="n">
        <v>28.2</v>
      </c>
      <c r="CH162" s="6"/>
      <c r="CI162" s="2"/>
      <c r="CJ162" s="1" t="n">
        <v>2012</v>
      </c>
      <c r="CK162" s="11" t="n">
        <v>17.3785714285714</v>
      </c>
      <c r="CL162" s="15" t="n">
        <v>17.2240873015873</v>
      </c>
      <c r="CM162" s="16" t="n">
        <v>17.0887103174603</v>
      </c>
      <c r="CN162" s="11" t="n">
        <v>16.9222321428571</v>
      </c>
      <c r="CO162" s="17" t="n">
        <v>16.6657142857143</v>
      </c>
      <c r="CP162" s="16" t="n">
        <v>25.7</v>
      </c>
      <c r="CQ162" s="18" t="n">
        <v>17.65</v>
      </c>
      <c r="CR162" s="25" t="n">
        <v>11.9</v>
      </c>
      <c r="CS162" s="20" t="n">
        <v>18.8</v>
      </c>
      <c r="CT162" s="15"/>
      <c r="CU162" s="15"/>
      <c r="CV162" s="1" t="n">
        <v>2012</v>
      </c>
      <c r="CW162" s="11" t="n">
        <v>30.6291666666667</v>
      </c>
      <c r="CX162" s="15" t="n">
        <v>30.2429166666667</v>
      </c>
      <c r="CY162" s="16" t="n">
        <v>30.5566666666667</v>
      </c>
      <c r="CZ162" s="11" t="n">
        <v>30.4576388888889</v>
      </c>
      <c r="DA162" s="17" t="n">
        <v>30.3979791666667</v>
      </c>
      <c r="DB162" s="16" t="n">
        <v>38.1</v>
      </c>
      <c r="DC162" s="18" t="n">
        <v>31.85</v>
      </c>
      <c r="DD162" s="11" t="n">
        <v>18.2</v>
      </c>
      <c r="DE162" s="20" t="n">
        <v>28.15</v>
      </c>
    </row>
    <row r="163" customFormat="false" ht="12.8" hidden="false" customHeight="false" outlineLevel="0" collapsed="false">
      <c r="A163" s="22"/>
      <c r="B163" s="11" t="n">
        <f aca="false">IF(Y$4=0,AD163*0.104/0.991+AQ163*0.03/0.991+BC163*0.225/0.991+BN163*0.128/0.991+BY163*0.329/0.991+CW163*0.175/0.991,AD163*0.104+AQ163*0.03+BC163*0.225+BN163*0.128+BY163*0.329+CK163*0.009+CW163*0.175)</f>
        <v>27.4835231417888</v>
      </c>
      <c r="C163" s="15" t="n">
        <f aca="false">AVERAGE(B159:B163)</f>
        <v>26.8342101195564</v>
      </c>
      <c r="D163" s="16" t="n">
        <f aca="false">AVERAGE(B154:B163)</f>
        <v>26.8473659361009</v>
      </c>
      <c r="E163" s="11" t="n">
        <f aca="false">AVERAGE(B144:B163)</f>
        <v>26.7224800455322</v>
      </c>
      <c r="F163" s="17" t="n">
        <f aca="false">AVERAGE(B114:B163)</f>
        <v>26.4698910070022</v>
      </c>
      <c r="G163" s="16" t="n">
        <f aca="false">IF(Y$4=0,MAX(AI163,AV163,BH163,BS163,CD163,DB163),MAX(AI163,AV163,BH163,BS163,CD163,CP163,DB163))</f>
        <v>42.5</v>
      </c>
      <c r="H163" s="18" t="n">
        <f aca="false">IF(Y$4=0,MEDIAN(AJ163,AW163,BI163,BT163,CE163,DC163),MEDIAN(AJ163,AW163,BI163,BT163,CE163,CQ163,DC163))</f>
        <v>24.3</v>
      </c>
      <c r="I163" s="19" t="n">
        <f aca="false">IF(Y$4=0,SUM(AJ163*0.104+AW163*0.03+BI163*0.225+BT163*0.329+CE163*0.009+DC163*0.175),SUM(AJ163*0.104+AW163*0.03+BI163*0.225+BT163*0.329+DC163*0.175))</f>
        <v>23.09535</v>
      </c>
      <c r="J163" s="11" t="n">
        <f aca="false">IF(Y$4=0,MAX(AK163,AX163,BJ163,BU163,CF163,DD163),MAX(AK163,AX163,BJ163,BU163,CF163,CR163,DD163))</f>
        <v>19.2</v>
      </c>
      <c r="K163" s="20" t="n">
        <f aca="false">(G163+J163)/2</f>
        <v>30.85</v>
      </c>
      <c r="AC163" s="1" t="n">
        <v>2013</v>
      </c>
      <c r="AD163" s="26" t="n">
        <v>24.1464616402116</v>
      </c>
      <c r="AE163" s="15" t="n">
        <v>23.310753968254</v>
      </c>
      <c r="AF163" s="16" t="n">
        <v>23.462931547619</v>
      </c>
      <c r="AG163" s="11" t="n">
        <v>23.2488398619128</v>
      </c>
      <c r="AH163" s="17" t="n">
        <v>22.9474725701682</v>
      </c>
      <c r="AI163" s="16" t="n">
        <v>40.6</v>
      </c>
      <c r="AJ163" s="18" t="n">
        <v>24.3</v>
      </c>
      <c r="AK163" s="6" t="n">
        <v>3.7</v>
      </c>
      <c r="AL163" s="6" t="n">
        <v>3.7</v>
      </c>
      <c r="AM163" s="20" t="n">
        <v>22.15</v>
      </c>
      <c r="AN163" s="15"/>
      <c r="AO163" s="15"/>
      <c r="AP163" s="1" t="n">
        <v>2013</v>
      </c>
      <c r="AQ163" s="26" t="n">
        <v>21.2926282051282</v>
      </c>
      <c r="AR163" s="15" t="n">
        <v>20.7769230769231</v>
      </c>
      <c r="AS163" s="16" t="n">
        <v>20.8113782051282</v>
      </c>
      <c r="AT163" s="11" t="n">
        <v>20.5230208333333</v>
      </c>
      <c r="AU163" s="17" t="n">
        <v>20.2364168123543</v>
      </c>
      <c r="AV163" s="3" t="n">
        <v>34.7</v>
      </c>
      <c r="AW163" s="21" t="n">
        <v>20.3</v>
      </c>
      <c r="AX163" s="6" t="n">
        <v>11.3</v>
      </c>
      <c r="AY163" s="6" t="n">
        <v>11.4</v>
      </c>
      <c r="AZ163" s="20" t="n">
        <v>23</v>
      </c>
      <c r="BA163" s="2"/>
      <c r="BB163" s="1" t="n">
        <v>2013</v>
      </c>
      <c r="BC163" s="11" t="n">
        <v>30.003373015873</v>
      </c>
      <c r="BD163" s="15" t="n">
        <v>29.1107341269841</v>
      </c>
      <c r="BE163" s="16" t="n">
        <v>29.266130952381</v>
      </c>
      <c r="BF163" s="11" t="n">
        <v>29.2484376127345</v>
      </c>
      <c r="BG163" s="24" t="n">
        <v>29.0414083694084</v>
      </c>
      <c r="BH163" s="3" t="n">
        <v>42.5</v>
      </c>
      <c r="BI163" s="18" t="n">
        <v>30.15</v>
      </c>
      <c r="BJ163" s="6" t="n">
        <v>19.2</v>
      </c>
      <c r="BL163" s="20" t="n">
        <v>30.85</v>
      </c>
      <c r="BM163" s="1" t="n">
        <v>2013</v>
      </c>
      <c r="BN163" s="11" t="n">
        <v>23.3517857142857</v>
      </c>
      <c r="BO163" s="15" t="n">
        <v>22.9249007936508</v>
      </c>
      <c r="BP163" s="16" t="n">
        <v>22.9692361111111</v>
      </c>
      <c r="BQ163" s="11" t="n">
        <v>22.7267311507936</v>
      </c>
      <c r="BR163" s="24" t="n">
        <v>22.3883220899471</v>
      </c>
      <c r="BS163" s="3" t="n">
        <v>40.6</v>
      </c>
      <c r="BT163" s="18" t="n">
        <v>22.6</v>
      </c>
      <c r="BU163" s="6" t="n">
        <v>13.5</v>
      </c>
      <c r="BV163" s="20" t="n">
        <v>27.05</v>
      </c>
      <c r="BX163" s="1" t="n">
        <v>2013</v>
      </c>
      <c r="BY163" s="11" t="n">
        <v>27.009837962963</v>
      </c>
      <c r="BZ163" s="15" t="n">
        <v>26.8100925925926</v>
      </c>
      <c r="CA163" s="16" t="n">
        <v>26.5688425925926</v>
      </c>
      <c r="CB163" s="11" t="n">
        <v>26.4485169402357</v>
      </c>
      <c r="CC163" s="17" t="n">
        <v>26.1464682589787</v>
      </c>
      <c r="CD163" s="3" t="n">
        <v>41.2</v>
      </c>
      <c r="CE163" s="18" t="n">
        <v>26.8</v>
      </c>
      <c r="CF163" s="6" t="n">
        <v>14.9</v>
      </c>
      <c r="CG163" s="20" t="n">
        <v>28.05</v>
      </c>
      <c r="CH163" s="6"/>
      <c r="CI163" s="2"/>
      <c r="CJ163" s="1" t="n">
        <v>2013</v>
      </c>
      <c r="CK163" s="11" t="n">
        <v>17.4523809523809</v>
      </c>
      <c r="CL163" s="15" t="n">
        <v>17.2928968253968</v>
      </c>
      <c r="CM163" s="16" t="n">
        <v>17.1420436507936</v>
      </c>
      <c r="CN163" s="11" t="n">
        <v>16.9427083333333</v>
      </c>
      <c r="CO163" s="17" t="n">
        <v>16.6926666666667</v>
      </c>
      <c r="CP163" s="16" t="n">
        <v>25.3</v>
      </c>
      <c r="CQ163" s="18" t="n">
        <v>16.7</v>
      </c>
      <c r="CR163" s="25" t="n">
        <v>12.4</v>
      </c>
      <c r="CS163" s="20" t="n">
        <v>18.85</v>
      </c>
      <c r="CT163" s="15"/>
      <c r="CU163" s="15"/>
      <c r="CV163" s="1" t="n">
        <v>2013</v>
      </c>
      <c r="CW163" s="11" t="n">
        <v>31.7166666666667</v>
      </c>
      <c r="CX163" s="15" t="n">
        <v>30.435</v>
      </c>
      <c r="CY163" s="16" t="n">
        <v>30.6429166666667</v>
      </c>
      <c r="CZ163" s="11" t="n">
        <v>30.5425347222222</v>
      </c>
      <c r="DA163" s="17" t="n">
        <v>30.4218125</v>
      </c>
      <c r="DB163" s="16" t="n">
        <v>40.1</v>
      </c>
      <c r="DC163" s="18" t="n">
        <v>32.8</v>
      </c>
      <c r="DD163" s="11" t="n">
        <v>17.2</v>
      </c>
      <c r="DE163" s="20" t="n">
        <v>28.65</v>
      </c>
    </row>
    <row r="164" customFormat="false" ht="12.8" hidden="false" customHeight="false" outlineLevel="0" collapsed="false">
      <c r="A164" s="22"/>
      <c r="B164" s="11" t="n">
        <f aca="false">IF(Y$4=0,AD164*0.104/0.991+AQ164*0.03/0.991+BC164*0.225/0.991+BN164*0.128/0.991+BY164*0.329/0.991+CW164*0.175/0.991,AD164*0.104+AQ164*0.03+BC164*0.225+BN164*0.128+BY164*0.329+CK164*0.009+CW164*0.175)</f>
        <v>27.3553005621693</v>
      </c>
      <c r="C164" s="15" t="n">
        <f aca="false">AVERAGE(B160:B164)</f>
        <v>26.8627210185185</v>
      </c>
      <c r="D164" s="16" t="n">
        <f aca="false">AVERAGE(B155:B164)</f>
        <v>26.9045115923891</v>
      </c>
      <c r="E164" s="11" t="n">
        <f aca="false">AVERAGE(B145:B164)</f>
        <v>26.7474332249685</v>
      </c>
      <c r="F164" s="17" t="n">
        <f aca="false">AVERAGE(B115:B164)</f>
        <v>26.4972855705574</v>
      </c>
      <c r="G164" s="16" t="n">
        <f aca="false">IF(Y$4=0,MAX(AI164,AV164,BH164,BS164,CD164,DB164),MAX(AI164,AV164,BH164,BS164,CD164,CP164,DB164))</f>
        <v>42.9</v>
      </c>
      <c r="H164" s="18" t="n">
        <f aca="false">IF(Y$4=0,MEDIAN(AJ164,AW164,BI164,BT164,CE164,DC164),MEDIAN(AJ164,AW164,BI164,BT164,CE164,CQ164,DC164))</f>
        <v>24</v>
      </c>
      <c r="I164" s="19" t="n">
        <f aca="false">IF(Y$4=0,SUM(AJ164*0.104+AW164*0.03+BI164*0.225+BT164*0.329+CE164*0.009+DC164*0.175),SUM(AJ164*0.104+AW164*0.03+BI164*0.225+BT164*0.329+DC164*0.175))</f>
        <v>23.34995</v>
      </c>
      <c r="J164" s="11" t="n">
        <f aca="false">IF(Y$4=0,MAX(AK164,AX164,BJ164,BU164,CF164,DD164),MAX(AK164,AX164,BJ164,BU164,CF164,CR164,DD164))</f>
        <v>19.4</v>
      </c>
      <c r="K164" s="20" t="n">
        <f aca="false">(G164+J164)/2</f>
        <v>31.15</v>
      </c>
      <c r="AC164" s="1" t="n">
        <v>2014</v>
      </c>
      <c r="AD164" s="26" t="n">
        <v>24.2082010582011</v>
      </c>
      <c r="AE164" s="15" t="n">
        <v>23.3303902116402</v>
      </c>
      <c r="AF164" s="16" t="n">
        <v>23.5257523148148</v>
      </c>
      <c r="AG164" s="11" t="n">
        <v>23.2915779571509</v>
      </c>
      <c r="AH164" s="17" t="n">
        <v>22.9828550902544</v>
      </c>
      <c r="AI164" s="16" t="n">
        <v>38.5</v>
      </c>
      <c r="AJ164" s="18" t="n">
        <v>24</v>
      </c>
      <c r="AK164" s="6" t="n">
        <v>2.9</v>
      </c>
      <c r="AL164" s="6" t="n">
        <v>2.9</v>
      </c>
      <c r="AM164" s="20" t="n">
        <v>20.7</v>
      </c>
      <c r="AN164" s="15"/>
      <c r="AO164" s="15"/>
      <c r="AP164" s="1" t="n">
        <v>2014</v>
      </c>
      <c r="AQ164" s="26" t="n">
        <v>21.5541666666667</v>
      </c>
      <c r="AR164" s="15" t="n">
        <v>20.8091666666667</v>
      </c>
      <c r="AS164" s="16" t="n">
        <v>20.9408974358974</v>
      </c>
      <c r="AT164" s="11" t="n">
        <v>20.5914983974359</v>
      </c>
      <c r="AU164" s="17" t="n">
        <v>20.2785257867133</v>
      </c>
      <c r="AV164" s="3" t="n">
        <v>35.7</v>
      </c>
      <c r="AW164" s="21" t="n">
        <v>20.7</v>
      </c>
      <c r="AX164" s="6" t="n">
        <v>10.2</v>
      </c>
      <c r="AY164" s="6" t="n">
        <v>10.2</v>
      </c>
      <c r="AZ164" s="20" t="n">
        <v>22.95</v>
      </c>
      <c r="BA164" s="2"/>
      <c r="BB164" s="1" t="n">
        <v>2014</v>
      </c>
      <c r="BC164" s="11" t="n">
        <v>29.7243055555556</v>
      </c>
      <c r="BD164" s="15" t="n">
        <v>29.1043253968254</v>
      </c>
      <c r="BE164" s="16" t="n">
        <v>29.2728968253968</v>
      </c>
      <c r="BF164" s="11" t="n">
        <v>29.2814088428932</v>
      </c>
      <c r="BG164" s="24" t="n">
        <v>29.0552476551227</v>
      </c>
      <c r="BH164" s="3" t="n">
        <v>40.5</v>
      </c>
      <c r="BI164" s="18" t="n">
        <v>29.9</v>
      </c>
      <c r="BJ164" s="6" t="n">
        <v>19.4</v>
      </c>
      <c r="BL164" s="20" t="n">
        <v>29.95</v>
      </c>
      <c r="BM164" s="1" t="n">
        <v>2014</v>
      </c>
      <c r="BN164" s="11" t="n">
        <v>23.4833333333333</v>
      </c>
      <c r="BO164" s="15" t="n">
        <v>22.9469246031746</v>
      </c>
      <c r="BP164" s="16" t="n">
        <v>23.0481051587302</v>
      </c>
      <c r="BQ164" s="11" t="n">
        <v>22.7704017857143</v>
      </c>
      <c r="BR164" s="24" t="n">
        <v>22.4338935185185</v>
      </c>
      <c r="BS164" s="3" t="n">
        <v>40.2</v>
      </c>
      <c r="BT164" s="18" t="n">
        <v>23.55</v>
      </c>
      <c r="BU164" s="6" t="n">
        <v>13.2</v>
      </c>
      <c r="BV164" s="20" t="n">
        <v>26.7</v>
      </c>
      <c r="BX164" s="1" t="n">
        <v>2014</v>
      </c>
      <c r="BY164" s="11" t="n">
        <v>27.1497685185185</v>
      </c>
      <c r="BZ164" s="15" t="n">
        <v>26.8984722222222</v>
      </c>
      <c r="CA164" s="16" t="n">
        <v>26.6588888888889</v>
      </c>
      <c r="CB164" s="11" t="n">
        <v>26.4559590698653</v>
      </c>
      <c r="CC164" s="17" t="n">
        <v>26.181139555275</v>
      </c>
      <c r="CD164" s="3" t="n">
        <v>42.9</v>
      </c>
      <c r="CE164" s="18" t="n">
        <v>27.1</v>
      </c>
      <c r="CF164" s="6" t="n">
        <v>14.6</v>
      </c>
      <c r="CG164" s="20" t="n">
        <v>28.75</v>
      </c>
      <c r="CH164" s="6"/>
      <c r="CI164" s="2"/>
      <c r="CJ164" s="1" t="n">
        <v>2014</v>
      </c>
      <c r="CK164" s="11" t="n">
        <v>17.6119047619048</v>
      </c>
      <c r="CL164" s="15" t="n">
        <v>17.3826587301587</v>
      </c>
      <c r="CM164" s="16" t="n">
        <v>17.2652579365079</v>
      </c>
      <c r="CN164" s="11" t="n">
        <v>16.9921726190476</v>
      </c>
      <c r="CO164" s="17" t="n">
        <v>16.7368333333333</v>
      </c>
      <c r="CP164" s="16" t="n">
        <v>26.2</v>
      </c>
      <c r="CQ164" s="18" t="n">
        <v>17.35</v>
      </c>
      <c r="CR164" s="25" t="n">
        <v>12.1</v>
      </c>
      <c r="CS164" s="20" t="n">
        <v>19.15</v>
      </c>
      <c r="CT164" s="15"/>
      <c r="CU164" s="15"/>
      <c r="CV164" s="1" t="n">
        <v>2014</v>
      </c>
      <c r="CW164" s="11" t="n">
        <v>30.89375</v>
      </c>
      <c r="CX164" s="15" t="n">
        <v>30.4020833333333</v>
      </c>
      <c r="CY164" s="16" t="n">
        <v>30.6679166666667</v>
      </c>
      <c r="CZ164" s="11" t="n">
        <v>30.5571180555556</v>
      </c>
      <c r="DA164" s="17" t="n">
        <v>30.4315277777778</v>
      </c>
      <c r="DB164" s="16" t="n">
        <v>38.5</v>
      </c>
      <c r="DC164" s="18" t="n">
        <v>32.9</v>
      </c>
      <c r="DD164" s="11" t="n">
        <v>18.6</v>
      </c>
      <c r="DE164" s="20" t="n">
        <v>28.55</v>
      </c>
    </row>
    <row r="165" customFormat="false" ht="12.8" hidden="false" customHeight="false" outlineLevel="0" collapsed="false">
      <c r="A165" s="22" t="n">
        <f aca="false">A160+5</f>
        <v>2015</v>
      </c>
      <c r="B165" s="11" t="n">
        <f aca="false">IF(Y$4=0,AD165*0.104/0.991+AQ165*0.03/0.991+BC165*0.225/0.991+BN165*0.128/0.991+BY165*0.329/0.991+CW165*0.175/0.991,AD165*0.104+AQ165*0.03+BC165*0.225+BN165*0.128+BY165*0.329+CK165*0.009+CW165*0.175)</f>
        <v>27.1958400780932</v>
      </c>
      <c r="C165" s="15" t="n">
        <f aca="false">AVERAGE(B161:B165)</f>
        <v>27.040634461742</v>
      </c>
      <c r="D165" s="16" t="n">
        <f aca="false">AVERAGE(B156:B165)</f>
        <v>26.9161868293396</v>
      </c>
      <c r="E165" s="11" t="n">
        <f aca="false">AVERAGE(B146:B165)</f>
        <v>26.7948097465661</v>
      </c>
      <c r="F165" s="17" t="n">
        <f aca="false">AVERAGE(B116:B165)</f>
        <v>26.5118486837544</v>
      </c>
      <c r="G165" s="16" t="n">
        <f aca="false">IF(Y$4=0,MAX(AI165,AV165,BH165,BS165,CD165,DB165),MAX(AI165,AV165,BH165,BS165,CD165,CP165,DB165))</f>
        <v>43.9</v>
      </c>
      <c r="H165" s="18" t="n">
        <f aca="false">IF(Y$4=0,MEDIAN(AJ165,AW165,BI165,BT165,CE165,DC165),MEDIAN(AJ165,AW165,BI165,BT165,CE165,CQ165,DC165))</f>
        <v>23.4</v>
      </c>
      <c r="I165" s="19" t="n">
        <f aca="false">IF(Y$4=0,SUM(AJ165*0.104+AW165*0.03+BI165*0.225+BT165*0.329+CE165*0.009+DC165*0.175),SUM(AJ165*0.104+AW165*0.03+BI165*0.225+BT165*0.329+DC165*0.175))</f>
        <v>22.99735</v>
      </c>
      <c r="J165" s="11" t="n">
        <f aca="false">IF(Y$4=0,MAX(AK165,AX165,BJ165,BU165,CF165,DD165),MAX(AK165,AX165,BJ165,BU165,CF165,CR165,DD165))</f>
        <v>19</v>
      </c>
      <c r="K165" s="20" t="n">
        <f aca="false">(G165+J165)/2</f>
        <v>31.45</v>
      </c>
      <c r="AC165" s="1" t="n">
        <v>2015</v>
      </c>
      <c r="AD165" s="26" t="n">
        <v>23.4753472222222</v>
      </c>
      <c r="AE165" s="15" t="n">
        <v>23.5335945767196</v>
      </c>
      <c r="AF165" s="16" t="n">
        <v>23.4916832010582</v>
      </c>
      <c r="AG165" s="11" t="n">
        <v>23.3479066458233</v>
      </c>
      <c r="AH165" s="17" t="n">
        <v>22.9847813468682</v>
      </c>
      <c r="AI165" s="16" t="n">
        <v>37.8</v>
      </c>
      <c r="AJ165" s="18" t="n">
        <v>23.4</v>
      </c>
      <c r="AK165" s="6" t="n">
        <v>2.2</v>
      </c>
      <c r="AL165" s="6" t="n">
        <v>2.2</v>
      </c>
      <c r="AM165" s="20" t="n">
        <v>20</v>
      </c>
      <c r="AN165" s="15"/>
      <c r="AO165" s="15"/>
      <c r="AP165" s="1" t="n">
        <v>2015</v>
      </c>
      <c r="AQ165" s="26" t="n">
        <v>21.0410256410256</v>
      </c>
      <c r="AR165" s="15" t="n">
        <v>20.9603846153846</v>
      </c>
      <c r="AS165" s="16" t="n">
        <v>20.9561538461538</v>
      </c>
      <c r="AT165" s="11" t="n">
        <v>20.6788381410256</v>
      </c>
      <c r="AU165" s="17" t="n">
        <v>20.2943270687646</v>
      </c>
      <c r="AV165" s="3" t="n">
        <v>35.6</v>
      </c>
      <c r="AW165" s="21" t="n">
        <v>20.8</v>
      </c>
      <c r="AX165" s="6" t="n">
        <v>9.4</v>
      </c>
      <c r="AY165" s="6" t="n">
        <v>9.4</v>
      </c>
      <c r="AZ165" s="20" t="n">
        <v>22.5</v>
      </c>
      <c r="BA165" s="2"/>
      <c r="BB165" s="1" t="n">
        <v>2015</v>
      </c>
      <c r="BC165" s="11" t="n">
        <v>29.7426587301587</v>
      </c>
      <c r="BD165" s="15" t="n">
        <v>29.3875396825397</v>
      </c>
      <c r="BE165" s="16" t="n">
        <v>29.2454067460317</v>
      </c>
      <c r="BF165" s="11" t="n">
        <v>29.3046727317821</v>
      </c>
      <c r="BG165" s="24" t="n">
        <v>29.0714857503608</v>
      </c>
      <c r="BH165" s="3" t="n">
        <v>40.6</v>
      </c>
      <c r="BI165" s="18" t="n">
        <v>30</v>
      </c>
      <c r="BJ165" s="6" t="n">
        <v>17.9</v>
      </c>
      <c r="BL165" s="20" t="n">
        <v>29.25</v>
      </c>
      <c r="BM165" s="1" t="n">
        <v>2015</v>
      </c>
      <c r="BN165" s="11" t="n">
        <v>23.0529761904762</v>
      </c>
      <c r="BO165" s="15" t="n">
        <v>23.0718055555556</v>
      </c>
      <c r="BP165" s="16" t="n">
        <v>23.0444742063492</v>
      </c>
      <c r="BQ165" s="11" t="n">
        <v>22.8249851190476</v>
      </c>
      <c r="BR165" s="24" t="n">
        <v>22.4465601851852</v>
      </c>
      <c r="BS165" s="3" t="n">
        <v>39.3</v>
      </c>
      <c r="BT165" s="18" t="n">
        <v>22.75</v>
      </c>
      <c r="BU165" s="6" t="n">
        <v>12.6</v>
      </c>
      <c r="BV165" s="20" t="n">
        <v>25.95</v>
      </c>
      <c r="BX165" s="1" t="n">
        <v>2015</v>
      </c>
      <c r="BY165" s="11" t="n">
        <v>27.1896990740741</v>
      </c>
      <c r="BZ165" s="15" t="n">
        <v>26.94875</v>
      </c>
      <c r="CA165" s="16" t="n">
        <v>26.7656365740741</v>
      </c>
      <c r="CB165" s="11" t="n">
        <v>26.5210227272727</v>
      </c>
      <c r="CC165" s="17" t="n">
        <v>26.2062228886083</v>
      </c>
      <c r="CD165" s="3" t="n">
        <v>43.9</v>
      </c>
      <c r="CE165" s="18" t="n">
        <v>27.6</v>
      </c>
      <c r="CF165" s="6" t="n">
        <v>14.8</v>
      </c>
      <c r="CG165" s="20" t="n">
        <v>29.35</v>
      </c>
      <c r="CH165" s="6"/>
      <c r="CI165" s="2"/>
      <c r="CJ165" s="1" t="n">
        <v>2015</v>
      </c>
      <c r="CK165" s="11" t="n">
        <v>16.9488095238095</v>
      </c>
      <c r="CL165" s="15" t="n">
        <v>17.2848015873016</v>
      </c>
      <c r="CM165" s="16" t="n">
        <v>17.2408531746032</v>
      </c>
      <c r="CN165" s="11" t="n">
        <v>17.0309821428571</v>
      </c>
      <c r="CO165" s="17" t="n">
        <v>16.7583571428571</v>
      </c>
      <c r="CP165" s="16" t="n">
        <v>25.4</v>
      </c>
      <c r="CQ165" s="18" t="n">
        <v>17</v>
      </c>
      <c r="CR165" s="25" t="n">
        <v>11.1</v>
      </c>
      <c r="CS165" s="20" t="n">
        <v>18.25</v>
      </c>
      <c r="CT165" s="15"/>
      <c r="CU165" s="15"/>
      <c r="CV165" s="1" t="n">
        <v>2015</v>
      </c>
      <c r="CW165" s="11" t="n">
        <v>30.75625</v>
      </c>
      <c r="CX165" s="15" t="n">
        <v>30.7270833333333</v>
      </c>
      <c r="CY165" s="16" t="n">
        <v>30.5908333333333</v>
      </c>
      <c r="CZ165" s="11" t="n">
        <v>30.5852430555556</v>
      </c>
      <c r="DA165" s="17" t="n">
        <v>30.4324861111111</v>
      </c>
      <c r="DB165" s="16" t="n">
        <v>39.2</v>
      </c>
      <c r="DC165" s="18" t="n">
        <v>32.6</v>
      </c>
      <c r="DD165" s="11" t="n">
        <v>19</v>
      </c>
      <c r="DE165" s="20" t="n">
        <v>29.1</v>
      </c>
    </row>
    <row r="166" customFormat="false" ht="12.8" hidden="false" customHeight="false" outlineLevel="0" collapsed="false">
      <c r="A166" s="22"/>
      <c r="B166" s="11" t="n">
        <f aca="false">IF(Y$4=0,AD166*0.104/0.991+AQ166*0.03/0.991+BC166*0.225/0.991+BN166*0.128/0.991+BY166*0.329/0.991+CW166*0.175/0.991,AD166*0.104+AQ166*0.03+BC166*0.225+BN166*0.128+BY166*0.329+CK166*0.009+CW166*0.175)</f>
        <v>26.909105201974</v>
      </c>
      <c r="C166" s="15" t="n">
        <f aca="false">AVERAGE(B162:B166)</f>
        <v>27.1523017663818</v>
      </c>
      <c r="D166" s="16" t="n">
        <f aca="false">AVERAGE(B157:B166)</f>
        <v>26.915572270172</v>
      </c>
      <c r="E166" s="11" t="n">
        <f aca="false">AVERAGE(B147:B166)</f>
        <v>26.8082126278862</v>
      </c>
      <c r="F166" s="17" t="n">
        <f aca="false">AVERAGE(B117:B166)</f>
        <v>26.5338825532797</v>
      </c>
      <c r="G166" s="16" t="n">
        <f aca="false">IF(Y$4=0,MAX(AI166,AV166,BH166,BS166,CD166,DB166),MAX(AI166,AV166,BH166,BS166,CD166,CP166,DB166))</f>
        <v>42</v>
      </c>
      <c r="H166" s="18" t="n">
        <f aca="false">IF(Y$4=0,MEDIAN(AJ166,AW166,BI166,BT166,CE166,DC166),MEDIAN(AJ166,AW166,BI166,BT166,CE166,CQ166,DC166))</f>
        <v>23.7</v>
      </c>
      <c r="I166" s="19" t="n">
        <f aca="false">IF(Y$4=0,SUM(AJ166*0.104+AW166*0.03+BI166*0.225+BT166*0.329+CE166*0.009+DC166*0.175),SUM(AJ166*0.104+AW166*0.03+BI166*0.225+BT166*0.329+DC166*0.175))</f>
        <v>22.8985</v>
      </c>
      <c r="J166" s="11" t="n">
        <f aca="false">IF(Y$4=0,MAX(AK166,AX166,BJ166,BU166,CF166,DD166),MAX(AK166,AX166,BJ166,BU166,CF166,CR166,DD166))</f>
        <v>18.5</v>
      </c>
      <c r="K166" s="20" t="n">
        <f aca="false">(G166+J166)/2</f>
        <v>30.25</v>
      </c>
      <c r="AC166" s="1" t="n">
        <v>2016</v>
      </c>
      <c r="AD166" s="26" t="n">
        <v>23.6280753968254</v>
      </c>
      <c r="AE166" s="15" t="n">
        <v>23.6944675925926</v>
      </c>
      <c r="AF166" s="16" t="n">
        <v>23.4387665343915</v>
      </c>
      <c r="AG166" s="11" t="n">
        <v>23.4118854968334</v>
      </c>
      <c r="AH166" s="17" t="n">
        <v>23.0127703974267</v>
      </c>
      <c r="AI166" s="16" t="n">
        <v>37.8</v>
      </c>
      <c r="AJ166" s="18" t="n">
        <v>23.7</v>
      </c>
      <c r="AK166" s="6" t="n">
        <v>3.5</v>
      </c>
      <c r="AL166" s="6" t="n">
        <v>3.5</v>
      </c>
      <c r="AM166" s="20" t="n">
        <v>20.65</v>
      </c>
      <c r="AN166" s="15"/>
      <c r="AO166" s="15"/>
      <c r="AP166" s="1" t="n">
        <v>2016</v>
      </c>
      <c r="AQ166" s="26" t="n">
        <v>20.7342948717949</v>
      </c>
      <c r="AR166" s="15" t="n">
        <v>21.0410897435897</v>
      </c>
      <c r="AS166" s="16" t="n">
        <v>20.9225</v>
      </c>
      <c r="AT166" s="11" t="n">
        <v>20.7539022435897</v>
      </c>
      <c r="AU166" s="17" t="n">
        <v>20.3172854020979</v>
      </c>
      <c r="AV166" s="3" t="n">
        <v>33.8</v>
      </c>
      <c r="AW166" s="21" t="n">
        <v>19.8</v>
      </c>
      <c r="AX166" s="6" t="n">
        <v>10.2</v>
      </c>
      <c r="AY166" s="6" t="n">
        <v>10.2</v>
      </c>
      <c r="AZ166" s="20" t="n">
        <v>22</v>
      </c>
      <c r="BA166" s="2"/>
      <c r="BB166" s="1" t="n">
        <v>2016</v>
      </c>
      <c r="BC166" s="11" t="n">
        <v>29.8851190476191</v>
      </c>
      <c r="BD166" s="15" t="n">
        <v>29.6593849206349</v>
      </c>
      <c r="BE166" s="16" t="n">
        <v>29.2972023809524</v>
      </c>
      <c r="BF166" s="11" t="n">
        <v>29.3367907873377</v>
      </c>
      <c r="BG166" s="24" t="n">
        <v>29.0973468614719</v>
      </c>
      <c r="BH166" s="3" t="n">
        <v>39.8</v>
      </c>
      <c r="BI166" s="18" t="n">
        <v>30.4</v>
      </c>
      <c r="BJ166" s="6" t="n">
        <v>18.2</v>
      </c>
      <c r="BL166" s="20" t="n">
        <v>29</v>
      </c>
      <c r="BM166" s="1" t="n">
        <v>2016</v>
      </c>
      <c r="BN166" s="11" t="n">
        <v>22.6172619047619</v>
      </c>
      <c r="BO166" s="15" t="n">
        <v>23.0709722222222</v>
      </c>
      <c r="BP166" s="16" t="n">
        <v>23.0008432539683</v>
      </c>
      <c r="BQ166" s="11" t="n">
        <v>22.8481101190476</v>
      </c>
      <c r="BR166" s="24" t="n">
        <v>22.4672268518518</v>
      </c>
      <c r="BS166" s="3" t="n">
        <v>38.2</v>
      </c>
      <c r="BT166" s="18" t="n">
        <v>21.8</v>
      </c>
      <c r="BU166" s="6" t="n">
        <v>13.3</v>
      </c>
      <c r="BV166" s="20" t="n">
        <v>25.75</v>
      </c>
      <c r="BX166" s="1" t="n">
        <v>2016</v>
      </c>
      <c r="BY166" s="11" t="n">
        <v>26.1627314814815</v>
      </c>
      <c r="BZ166" s="15" t="n">
        <v>26.8845833333333</v>
      </c>
      <c r="CA166" s="16" t="n">
        <v>26.7342013888889</v>
      </c>
      <c r="CB166" s="11" t="n">
        <v>26.5009185606061</v>
      </c>
      <c r="CC166" s="17" t="n">
        <v>26.2196233515713</v>
      </c>
      <c r="CD166" s="3" t="n">
        <v>42</v>
      </c>
      <c r="CE166" s="18" t="n">
        <v>26.3</v>
      </c>
      <c r="CF166" s="6" t="n">
        <v>13.6</v>
      </c>
      <c r="CG166" s="20" t="n">
        <v>27.8</v>
      </c>
      <c r="CH166" s="6"/>
      <c r="CI166" s="2"/>
      <c r="CJ166" s="1" t="n">
        <v>2016</v>
      </c>
      <c r="CK166" s="11" t="n">
        <v>17.4345238095238</v>
      </c>
      <c r="CL166" s="15" t="n">
        <v>17.3652380952381</v>
      </c>
      <c r="CM166" s="16" t="n">
        <v>17.3177579365079</v>
      </c>
      <c r="CN166" s="11" t="n">
        <v>17.1033630952381</v>
      </c>
      <c r="CO166" s="17" t="n">
        <v>16.7840476190476</v>
      </c>
      <c r="CP166" s="16" t="n">
        <v>25.8</v>
      </c>
      <c r="CQ166" s="18" t="n">
        <v>16.55</v>
      </c>
      <c r="CR166" s="25" t="n">
        <v>11.9</v>
      </c>
      <c r="CS166" s="20" t="n">
        <v>18.85</v>
      </c>
      <c r="CT166" s="15"/>
      <c r="CU166" s="15"/>
      <c r="CV166" s="1" t="n">
        <v>2016</v>
      </c>
      <c r="CW166" s="11" t="n">
        <v>31.1208333333333</v>
      </c>
      <c r="CX166" s="15" t="n">
        <v>31.0233333333333</v>
      </c>
      <c r="CY166" s="16" t="n">
        <v>30.645</v>
      </c>
      <c r="CZ166" s="11" t="n">
        <v>30.5868055555556</v>
      </c>
      <c r="DA166" s="17" t="n">
        <v>30.4629444444444</v>
      </c>
      <c r="DB166" s="16" t="n">
        <v>37.3</v>
      </c>
      <c r="DC166" s="18" t="n">
        <v>33.3</v>
      </c>
      <c r="DD166" s="11" t="n">
        <v>18.5</v>
      </c>
      <c r="DE166" s="20" t="n">
        <v>27.9</v>
      </c>
    </row>
    <row r="167" customFormat="false" ht="12.8" hidden="false" customHeight="false" outlineLevel="0" collapsed="false">
      <c r="A167" s="22"/>
      <c r="B167" s="11" t="n">
        <f aca="false">IF(Y$4=0,AD167*0.104/0.991+AQ167*0.03/0.991+BC167*0.225/0.991+BN167*0.128/0.991+BY167*0.329/0.991+CW167*0.175/0.991,AD167*0.104+AQ167*0.03+BC167*0.225+BN167*0.128+BY167*0.329+CK167*0.009+CW167*0.175)</f>
        <v>27.4197749096968</v>
      </c>
      <c r="C167" s="15" t="n">
        <f aca="false">AVERAGE(B163:B167)</f>
        <v>27.2727087787444</v>
      </c>
      <c r="D167" s="16" t="n">
        <f aca="false">AVERAGE(B158:B167)</f>
        <v>26.9649868808506</v>
      </c>
      <c r="E167" s="11" t="n">
        <f aca="false">AVERAGE(B148:B167)</f>
        <v>26.854855521238</v>
      </c>
      <c r="F167" s="17" t="n">
        <f aca="false">AVERAGE(B118:B167)</f>
        <v>26.5554807402709</v>
      </c>
      <c r="G167" s="16" t="n">
        <f aca="false">IF(Y$4=0,MAX(AI167,AV167,BH167,BS167,CD167,DB167),MAX(AI167,AV167,BH167,BS167,CD167,CP167,DB167))</f>
        <v>42.3</v>
      </c>
      <c r="H167" s="18" t="n">
        <f aca="false">IF(Y$4=0,MEDIAN(AJ167,AW167,BI167,BT167,CE167,DC167),MEDIAN(AJ167,AW167,BI167,BT167,CE167,CQ167,DC167))</f>
        <v>24</v>
      </c>
      <c r="I167" s="19" t="n">
        <f aca="false">IF(Y$4=0,SUM(AJ167*0.104+AW167*0.03+BI167*0.225+BT167*0.329+CE167*0.009+DC167*0.175),SUM(AJ167*0.104+AW167*0.03+BI167*0.225+BT167*0.329+DC167*0.175))</f>
        <v>23.1686</v>
      </c>
      <c r="J167" s="11" t="n">
        <f aca="false">IF(Y$4=0,MAX(AK167,AX167,BJ167,BU167,CF167,DD167),MAX(AK167,AX167,BJ167,BU167,CF167,CR167,DD167))</f>
        <v>20.6</v>
      </c>
      <c r="K167" s="20" t="n">
        <f aca="false">(G167+J167)/2</f>
        <v>31.45</v>
      </c>
      <c r="AC167" s="1" t="n">
        <v>2017</v>
      </c>
      <c r="AD167" s="26" t="n">
        <v>24.3266865079365</v>
      </c>
      <c r="AE167" s="15" t="n">
        <v>23.9569543650794</v>
      </c>
      <c r="AF167" s="16" t="n">
        <v>23.5001587301587</v>
      </c>
      <c r="AG167" s="11" t="n">
        <v>23.4549735449735</v>
      </c>
      <c r="AH167" s="17" t="n">
        <v>23.0393847051868</v>
      </c>
      <c r="AI167" s="16" t="n">
        <v>40.3</v>
      </c>
      <c r="AJ167" s="18" t="n">
        <v>24</v>
      </c>
      <c r="AK167" s="6" t="n">
        <v>2.1</v>
      </c>
      <c r="AL167" s="6" t="n">
        <v>2.1</v>
      </c>
      <c r="AM167" s="20" t="n">
        <v>21.2</v>
      </c>
      <c r="AN167" s="15"/>
      <c r="AO167" s="15"/>
      <c r="AP167" s="1" t="n">
        <v>2017</v>
      </c>
      <c r="AQ167" s="26" t="n">
        <v>21.2253205128205</v>
      </c>
      <c r="AR167" s="15" t="n">
        <v>21.1694871794872</v>
      </c>
      <c r="AS167" s="16" t="n">
        <v>20.9041987179487</v>
      </c>
      <c r="AT167" s="11" t="n">
        <v>20.7881490384615</v>
      </c>
      <c r="AU167" s="17" t="n">
        <v>20.3298623251748</v>
      </c>
      <c r="AV167" s="3" t="n">
        <v>34.5</v>
      </c>
      <c r="AW167" s="21" t="n">
        <v>20.7</v>
      </c>
      <c r="AX167" s="6" t="n">
        <v>10.8</v>
      </c>
      <c r="AY167" s="6" t="n">
        <v>10.8</v>
      </c>
      <c r="AZ167" s="20" t="n">
        <v>22.65</v>
      </c>
      <c r="BA167" s="2"/>
      <c r="BB167" s="1" t="n">
        <v>2017</v>
      </c>
      <c r="BC167" s="11" t="n">
        <v>30.3592261904762</v>
      </c>
      <c r="BD167" s="15" t="n">
        <v>29.9429365079365</v>
      </c>
      <c r="BE167" s="16" t="n">
        <v>29.4207242063492</v>
      </c>
      <c r="BF167" s="11" t="n">
        <v>29.4081238726551</v>
      </c>
      <c r="BG167" s="24" t="n">
        <v>29.1311345598846</v>
      </c>
      <c r="BH167" s="3" t="n">
        <v>40.4</v>
      </c>
      <c r="BI167" s="18" t="n">
        <v>30.2</v>
      </c>
      <c r="BJ167" s="6" t="n">
        <v>20.6</v>
      </c>
      <c r="BL167" s="20" t="n">
        <v>30.5</v>
      </c>
      <c r="BM167" s="1" t="n">
        <v>2017</v>
      </c>
      <c r="BN167" s="11" t="n">
        <v>23.2559523809524</v>
      </c>
      <c r="BO167" s="15" t="n">
        <v>23.1522619047619</v>
      </c>
      <c r="BP167" s="16" t="n">
        <v>22.9737003968254</v>
      </c>
      <c r="BQ167" s="11" t="n">
        <v>22.8891220238095</v>
      </c>
      <c r="BR167" s="24" t="n">
        <v>22.4829292328042</v>
      </c>
      <c r="BS167" s="3" t="n">
        <v>39</v>
      </c>
      <c r="BT167" s="18" t="n">
        <v>22.9</v>
      </c>
      <c r="BU167" s="6" t="n">
        <v>14</v>
      </c>
      <c r="BV167" s="20" t="n">
        <v>26.5</v>
      </c>
      <c r="BX167" s="1" t="n">
        <v>2017</v>
      </c>
      <c r="BY167" s="11" t="n">
        <v>26.6373842592593</v>
      </c>
      <c r="BZ167" s="15" t="n">
        <v>26.8298842592593</v>
      </c>
      <c r="CA167" s="16" t="n">
        <v>26.7494675925926</v>
      </c>
      <c r="CB167" s="11" t="n">
        <v>26.5198784722222</v>
      </c>
      <c r="CC167" s="17" t="n">
        <v>26.2310454194725</v>
      </c>
      <c r="CD167" s="3" t="n">
        <v>42.3</v>
      </c>
      <c r="CE167" s="18" t="n">
        <v>26.55</v>
      </c>
      <c r="CF167" s="6" t="n">
        <v>14.1</v>
      </c>
      <c r="CG167" s="20" t="n">
        <v>28.2</v>
      </c>
      <c r="CH167" s="6"/>
      <c r="CI167" s="2"/>
      <c r="CJ167" s="1" t="n">
        <v>2017</v>
      </c>
      <c r="CK167" s="11" t="n">
        <v>17.4690476190476</v>
      </c>
      <c r="CL167" s="15" t="n">
        <v>17.3833333333333</v>
      </c>
      <c r="CM167" s="16" t="n">
        <v>17.3037103174603</v>
      </c>
      <c r="CN167" s="11" t="n">
        <v>17.1436607142857</v>
      </c>
      <c r="CO167" s="17" t="n">
        <v>16.8051904761905</v>
      </c>
      <c r="CP167" s="16" t="n">
        <v>24.1</v>
      </c>
      <c r="CQ167" s="18" t="n">
        <v>18.2</v>
      </c>
      <c r="CR167" s="25" t="n">
        <v>11.3</v>
      </c>
      <c r="CS167" s="20" t="n">
        <v>17.7</v>
      </c>
      <c r="CT167" s="15"/>
      <c r="CU167" s="15"/>
      <c r="CV167" s="1" t="n">
        <v>2017</v>
      </c>
      <c r="CW167" s="11" t="n">
        <v>31.56875</v>
      </c>
      <c r="CX167" s="15" t="n">
        <v>31.21125</v>
      </c>
      <c r="CY167" s="16" t="n">
        <v>30.7270833333333</v>
      </c>
      <c r="CZ167" s="11" t="n">
        <v>30.6624305555556</v>
      </c>
      <c r="DA167" s="17" t="n">
        <v>30.4909027777778</v>
      </c>
      <c r="DB167" s="16" t="n">
        <v>38.7</v>
      </c>
      <c r="DC167" s="18" t="n">
        <v>32.7</v>
      </c>
      <c r="DD167" s="11" t="n">
        <v>19.9</v>
      </c>
      <c r="DE167" s="20" t="n">
        <v>29.3</v>
      </c>
    </row>
    <row r="168" customFormat="false" ht="12.8" hidden="false" customHeight="false" outlineLevel="0" collapsed="false">
      <c r="A168" s="22"/>
      <c r="B168" s="11" t="n">
        <f aca="false">IF(Y$4=0,AD168*0.104/0.991+AQ168*0.03/0.991+BC168*0.225/0.991+BN168*0.128/0.991+BY168*0.329/0.991+CW168*0.175/0.991,AD168*0.104+AQ168*0.03+BC168*0.225+BN168*0.128+BY168*0.329+CK168*0.009+CW168*0.175)</f>
        <v>27.5145572280729</v>
      </c>
      <c r="C168" s="15" t="n">
        <f aca="false">AVERAGE(B164:B168)</f>
        <v>27.2789155960012</v>
      </c>
      <c r="D168" s="16" t="n">
        <f aca="false">AVERAGE(B159:B168)</f>
        <v>27.0565628577788</v>
      </c>
      <c r="E168" s="11" t="n">
        <f aca="false">AVERAGE(B149:B168)</f>
        <v>26.8952142033198</v>
      </c>
      <c r="F168" s="17" t="n">
        <f aca="false">AVERAGE(B119:B168)</f>
        <v>26.5909983449633</v>
      </c>
      <c r="G168" s="16" t="n">
        <f aca="false">IF(Y$4=0,MAX(AI168,AV168,BH168,BS168,CD168,DB168),MAX(AI168,AV168,BH168,BS168,CD168,CP168,DB168))</f>
        <v>44.1</v>
      </c>
      <c r="H168" s="18" t="n">
        <f aca="false">IF(Y$4=0,MEDIAN(AJ168,AW168,BI168,BT168,CE168,DC168),MEDIAN(AJ168,AW168,BI168,BT168,CE168,CQ168,DC168))</f>
        <v>24.6</v>
      </c>
      <c r="I168" s="19" t="n">
        <f aca="false">IF(Y$4=0,SUM(AJ168*0.104+AW168*0.03+BI168*0.225+BT168*0.329+CE168*0.009+DC168*0.175),SUM(AJ168*0.104+AW168*0.03+BI168*0.225+BT168*0.329+DC168*0.175))</f>
        <v>23.4381</v>
      </c>
      <c r="J168" s="11" t="n">
        <f aca="false">IF(Y$4=0,MAX(AK168,AX168,BJ168,BU168,CF168,DD168),MAX(AK168,AX168,BJ168,BU168,CF168,CR168,DD168))</f>
        <v>20.1</v>
      </c>
      <c r="K168" s="20" t="n">
        <f aca="false">(G168+J168)/2</f>
        <v>32.1</v>
      </c>
      <c r="AC168" s="1" t="n">
        <v>2018</v>
      </c>
      <c r="AD168" s="26" t="n">
        <v>24.566832010582</v>
      </c>
      <c r="AE168" s="15" t="n">
        <v>24.0410284391534</v>
      </c>
      <c r="AF168" s="16" t="n">
        <v>23.6758912037037</v>
      </c>
      <c r="AG168" s="11" t="n">
        <v>23.5350454695767</v>
      </c>
      <c r="AH168" s="17" t="n">
        <v>23.0783786425766</v>
      </c>
      <c r="AI168" s="16" t="n">
        <v>40.6</v>
      </c>
      <c r="AJ168" s="18" t="n">
        <v>24.6</v>
      </c>
      <c r="AK168" s="6" t="n">
        <v>2.5</v>
      </c>
      <c r="AL168" s="6" t="n">
        <v>2.5</v>
      </c>
      <c r="AM168" s="20" t="n">
        <v>21.55</v>
      </c>
      <c r="AN168" s="15"/>
      <c r="AO168" s="15"/>
      <c r="AP168" s="1" t="n">
        <v>2018</v>
      </c>
      <c r="AQ168" s="26" t="n">
        <v>21.5137820512821</v>
      </c>
      <c r="AR168" s="15" t="n">
        <v>21.213717948718</v>
      </c>
      <c r="AS168" s="16" t="n">
        <v>20.9953205128205</v>
      </c>
      <c r="AT168" s="11" t="n">
        <v>20.8554807692308</v>
      </c>
      <c r="AU168" s="17" t="n">
        <v>20.359349504662</v>
      </c>
      <c r="AV168" s="3" t="n">
        <v>36.2</v>
      </c>
      <c r="AW168" s="21" t="n">
        <v>21.3</v>
      </c>
      <c r="AX168" s="6" t="n">
        <v>10.4</v>
      </c>
      <c r="AY168" s="6" t="n">
        <v>10.4</v>
      </c>
      <c r="AZ168" s="20" t="n">
        <v>23.3</v>
      </c>
      <c r="BA168" s="2"/>
      <c r="BB168" s="1" t="n">
        <v>2018</v>
      </c>
      <c r="BC168" s="11" t="n">
        <v>30.1518849206349</v>
      </c>
      <c r="BD168" s="15" t="n">
        <v>29.9726388888889</v>
      </c>
      <c r="BE168" s="16" t="n">
        <v>29.5416865079365</v>
      </c>
      <c r="BF168" s="11" t="n">
        <v>29.4516531385281</v>
      </c>
      <c r="BG168" s="24" t="n">
        <v>29.1605135281385</v>
      </c>
      <c r="BH168" s="3" t="n">
        <v>41.7</v>
      </c>
      <c r="BI168" s="18" t="n">
        <v>30.3</v>
      </c>
      <c r="BJ168" s="6" t="n">
        <v>20.1</v>
      </c>
      <c r="BL168" s="20" t="n">
        <v>30.9</v>
      </c>
      <c r="BM168" s="1" t="n">
        <v>2018</v>
      </c>
      <c r="BN168" s="11" t="n">
        <v>23.4809523809524</v>
      </c>
      <c r="BO168" s="15" t="n">
        <v>23.1780952380952</v>
      </c>
      <c r="BP168" s="16" t="n">
        <v>23.051498015873</v>
      </c>
      <c r="BQ168" s="11" t="n">
        <v>22.9471875</v>
      </c>
      <c r="BR168" s="24" t="n">
        <v>22.5176058201058</v>
      </c>
      <c r="BS168" s="3" t="n">
        <v>41</v>
      </c>
      <c r="BT168" s="18" t="n">
        <v>23.3</v>
      </c>
      <c r="BU168" s="6" t="n">
        <v>13.4</v>
      </c>
      <c r="BV168" s="20" t="n">
        <v>27.2</v>
      </c>
      <c r="BX168" s="1" t="n">
        <v>2018</v>
      </c>
      <c r="BY168" s="11" t="n">
        <v>26.6108796296296</v>
      </c>
      <c r="BZ168" s="15" t="n">
        <v>26.7500925925926</v>
      </c>
      <c r="CA168" s="16" t="n">
        <v>26.7800925925926</v>
      </c>
      <c r="CB168" s="11" t="n">
        <v>26.5289409722222</v>
      </c>
      <c r="CC168" s="17" t="n">
        <v>26.266213629349</v>
      </c>
      <c r="CD168" s="3" t="n">
        <v>44.1</v>
      </c>
      <c r="CE168" s="18" t="n">
        <v>26.3</v>
      </c>
      <c r="CF168" s="6" t="n">
        <v>14.5</v>
      </c>
      <c r="CG168" s="20" t="n">
        <v>29.3</v>
      </c>
      <c r="CH168" s="6"/>
      <c r="CI168" s="2"/>
      <c r="CJ168" s="1" t="n">
        <v>2018</v>
      </c>
      <c r="CK168" s="11" t="n">
        <v>17.4738095238095</v>
      </c>
      <c r="CL168" s="15" t="n">
        <v>17.3876190476191</v>
      </c>
      <c r="CM168" s="16" t="n">
        <v>17.3402579365079</v>
      </c>
      <c r="CN168" s="11" t="n">
        <v>17.1867559523809</v>
      </c>
      <c r="CO168" s="17" t="n">
        <v>16.8367380952381</v>
      </c>
      <c r="CP168" s="16" t="n">
        <v>27.1</v>
      </c>
      <c r="CQ168" s="18" t="n">
        <v>17.25</v>
      </c>
      <c r="CR168" s="25" t="n">
        <v>11.6</v>
      </c>
      <c r="CS168" s="20" t="n">
        <v>19.35</v>
      </c>
      <c r="CT168" s="15"/>
      <c r="CU168" s="15"/>
      <c r="CV168" s="1" t="n">
        <v>2018</v>
      </c>
      <c r="CW168" s="11" t="n">
        <v>32.0697916666667</v>
      </c>
      <c r="CX168" s="15" t="n">
        <v>31.281875</v>
      </c>
      <c r="CY168" s="16" t="n">
        <v>30.8584375</v>
      </c>
      <c r="CZ168" s="11" t="n">
        <v>30.7162326388889</v>
      </c>
      <c r="DA168" s="17" t="n">
        <v>30.5347569444444</v>
      </c>
      <c r="DB168" s="16" t="n">
        <v>41.3</v>
      </c>
      <c r="DC168" s="18" t="n">
        <v>32.9</v>
      </c>
      <c r="DD168" s="11" t="n">
        <v>18.9</v>
      </c>
      <c r="DE168" s="20" t="n">
        <v>30.1</v>
      </c>
    </row>
    <row r="169" customFormat="false" ht="12.8" hidden="false" customHeight="false" outlineLevel="0" collapsed="false">
      <c r="A169" s="22"/>
      <c r="B169" s="11" t="n">
        <f aca="false">IF(Y$4=0,AD169*0.104/0.991+AQ169*0.03/0.991+BC169*0.225/0.991+BN169*0.128/0.991+BY169*0.329/0.991+CW169*0.175/0.991,AD169*0.104+AQ169*0.03+BC169*0.225+BN169*0.128+BY169*0.329+CK169*0.009+CW169*0.175)</f>
        <v>27.9327585571835</v>
      </c>
      <c r="C169" s="15" t="n">
        <f aca="false">AVERAGE(B165:B169)</f>
        <v>27.3944071950041</v>
      </c>
      <c r="D169" s="16" t="n">
        <f aca="false">AVERAGE(B160:B169)</f>
        <v>27.1285641067613</v>
      </c>
      <c r="E169" s="11" t="n">
        <f aca="false">AVERAGE(B150:B169)</f>
        <v>26.9688395252317</v>
      </c>
      <c r="F169" s="17" t="n">
        <f aca="false">AVERAGE(B120:B169)</f>
        <v>26.6208550696291</v>
      </c>
      <c r="G169" s="16" t="n">
        <f aca="false">IF(Y$4=0,MAX(AI169,AV169,BH169,BS169,CD169,DB169),MAX(AI169,AV169,BH169,BS169,CD169,CP169,DB169))</f>
        <v>44.1</v>
      </c>
      <c r="H169" s="18" t="n">
        <f aca="false">IF(Y$4=0,MEDIAN(AJ169,AW169,BI169,BT169,CE169,DC169),MEDIAN(AJ169,AW169,BI169,BT169,CE169,CQ169,DC169))</f>
        <v>25.1</v>
      </c>
      <c r="I169" s="19" t="n">
        <f aca="false">IF(Y$4=0,SUM(AJ169*0.104+AW169*0.03+BI169*0.225+BT169*0.329+CE169*0.009+DC169*0.175),SUM(AJ169*0.104+AW169*0.03+BI169*0.225+BT169*0.329+DC169*0.175))</f>
        <v>23.5203</v>
      </c>
      <c r="J169" s="11" t="n">
        <f aca="false">IF(Y$4=0,MAX(AK169,AX169,BJ169,BU169,CF169,DD169),MAX(AK169,AX169,BJ169,BU169,CF169,CR169,DD169))</f>
        <v>19.7</v>
      </c>
      <c r="K169" s="20" t="n">
        <f aca="false">(G169+J169)/2</f>
        <v>31.9</v>
      </c>
      <c r="AC169" s="1" t="n">
        <v>2019</v>
      </c>
      <c r="AD169" s="26" t="n">
        <v>25.059375</v>
      </c>
      <c r="AE169" s="15" t="n">
        <v>24.2112632275132</v>
      </c>
      <c r="AF169" s="16" t="n">
        <v>23.7708267195767</v>
      </c>
      <c r="AG169" s="11" t="n">
        <v>23.6552347883598</v>
      </c>
      <c r="AH169" s="17" t="n">
        <v>23.1309667308001</v>
      </c>
      <c r="AI169" s="16" t="n">
        <v>42.6</v>
      </c>
      <c r="AJ169" s="18" t="n">
        <v>25.1</v>
      </c>
      <c r="AK169" s="6" t="n">
        <v>3.6</v>
      </c>
      <c r="AL169" s="6" t="n">
        <v>3.6</v>
      </c>
      <c r="AM169" s="20" t="n">
        <v>23.1</v>
      </c>
      <c r="AN169" s="15"/>
      <c r="AO169" s="15"/>
      <c r="AP169" s="1" t="n">
        <v>2019</v>
      </c>
      <c r="AQ169" s="26" t="n">
        <v>21.4586538461538</v>
      </c>
      <c r="AR169" s="15" t="n">
        <v>21.1946153846154</v>
      </c>
      <c r="AS169" s="16" t="n">
        <v>21.001891025641</v>
      </c>
      <c r="AT169" s="11" t="n">
        <v>20.8989743589744</v>
      </c>
      <c r="AU169" s="17" t="n">
        <v>20.3927565559441</v>
      </c>
      <c r="AV169" s="3" t="n">
        <v>37.8</v>
      </c>
      <c r="AW169" s="21" t="n">
        <v>21.1</v>
      </c>
      <c r="AX169" s="6" t="n">
        <v>10.6</v>
      </c>
      <c r="AY169" s="6" t="n">
        <v>10.6</v>
      </c>
      <c r="AZ169" s="20" t="n">
        <v>24.2</v>
      </c>
      <c r="BA169" s="2"/>
      <c r="BB169" s="1" t="n">
        <v>2019</v>
      </c>
      <c r="BC169" s="11" t="n">
        <v>30.1753472222222</v>
      </c>
      <c r="BD169" s="15" t="n">
        <v>30.0628472222222</v>
      </c>
      <c r="BE169" s="16" t="n">
        <v>29.5835863095238</v>
      </c>
      <c r="BF169" s="11" t="n">
        <v>29.5277270472583</v>
      </c>
      <c r="BG169" s="24" t="n">
        <v>29.1804003427128</v>
      </c>
      <c r="BH169" s="3" t="n">
        <v>42</v>
      </c>
      <c r="BI169" s="18" t="n">
        <v>30.1</v>
      </c>
      <c r="BJ169" s="6" t="n">
        <v>19.7</v>
      </c>
      <c r="BL169" s="20" t="n">
        <v>30.85</v>
      </c>
      <c r="BM169" s="1" t="n">
        <v>2019</v>
      </c>
      <c r="BN169" s="11" t="n">
        <v>23.6041666666667</v>
      </c>
      <c r="BO169" s="15" t="n">
        <v>23.2022619047619</v>
      </c>
      <c r="BP169" s="16" t="n">
        <v>23.0745932539683</v>
      </c>
      <c r="BQ169" s="11" t="n">
        <v>22.990193452381</v>
      </c>
      <c r="BR169" s="24" t="n">
        <v>22.5559272486772</v>
      </c>
      <c r="BS169" s="3" t="n">
        <v>42.2</v>
      </c>
      <c r="BT169" s="18" t="n">
        <v>23.6</v>
      </c>
      <c r="BU169" s="6" t="n">
        <v>13.8</v>
      </c>
      <c r="BV169" s="20" t="n">
        <v>28</v>
      </c>
      <c r="BX169" s="1" t="n">
        <v>2019</v>
      </c>
      <c r="BY169" s="11" t="n">
        <v>27.6532407407407</v>
      </c>
      <c r="BZ169" s="15" t="n">
        <v>26.850787037037</v>
      </c>
      <c r="CA169" s="16" t="n">
        <v>26.8746296296296</v>
      </c>
      <c r="CB169" s="11" t="n">
        <v>26.5976099537037</v>
      </c>
      <c r="CC169" s="17" t="n">
        <v>26.2939343083614</v>
      </c>
      <c r="CD169" s="3" t="n">
        <v>44.1</v>
      </c>
      <c r="CE169" s="18" t="n">
        <v>27.45</v>
      </c>
      <c r="CF169" s="6" t="n">
        <v>15.1</v>
      </c>
      <c r="CG169" s="20" t="n">
        <v>29.6</v>
      </c>
      <c r="CH169" s="6"/>
      <c r="CI169" s="2"/>
      <c r="CJ169" s="1" t="n">
        <v>2019</v>
      </c>
      <c r="CK169" s="11" t="n">
        <v>17.422619047619</v>
      </c>
      <c r="CL169" s="15" t="n">
        <v>17.3497619047619</v>
      </c>
      <c r="CM169" s="16" t="n">
        <v>17.3662103174603</v>
      </c>
      <c r="CN169" s="11" t="n">
        <v>17.2032638888889</v>
      </c>
      <c r="CO169" s="17" t="n">
        <v>16.8641666666667</v>
      </c>
      <c r="CP169" s="16" t="n">
        <v>27.1</v>
      </c>
      <c r="CQ169" s="18" t="n">
        <v>16.95</v>
      </c>
      <c r="CR169" s="25" t="n">
        <v>11.9</v>
      </c>
      <c r="CS169" s="20" t="n">
        <v>19.5</v>
      </c>
      <c r="CT169" s="15"/>
      <c r="CU169" s="15"/>
      <c r="CV169" s="1" t="n">
        <v>2019</v>
      </c>
      <c r="CW169" s="11" t="n">
        <v>32.0989583333333</v>
      </c>
      <c r="CX169" s="15" t="n">
        <v>31.5229166666667</v>
      </c>
      <c r="CY169" s="16" t="n">
        <v>30.9625</v>
      </c>
      <c r="CZ169" s="11" t="n">
        <v>30.7988541666667</v>
      </c>
      <c r="DA169" s="17" t="n">
        <v>30.5612638888889</v>
      </c>
      <c r="DB169" s="16" t="n">
        <v>42</v>
      </c>
      <c r="DC169" s="18" t="n">
        <v>32.8</v>
      </c>
      <c r="DD169" s="11" t="n">
        <v>17.1</v>
      </c>
      <c r="DE169" s="20" t="n">
        <v>29.55</v>
      </c>
    </row>
    <row r="170" customFormat="false" ht="12.8" hidden="false" customHeight="false" outlineLevel="0" collapsed="false">
      <c r="A170" s="22" t="n">
        <f aca="false">A165+5</f>
        <v>2020</v>
      </c>
      <c r="B170" s="11" t="n">
        <f aca="false">IF(Y$4=0,AD170*0.104/0.991+AQ170*0.03/0.991+BC170*0.225/0.991+BN170*0.128/0.991+BY170*0.329/0.991+CW170*0.175/0.991,AD170*0.104+AQ170*0.03+BC170*0.225+BN170*0.128+BY170*0.329+CK170*0.009+CW170*0.175)</f>
        <v>27.229301352084</v>
      </c>
      <c r="C170" s="15" t="n">
        <f aca="false">AVERAGE(B166:B170)</f>
        <v>27.4010994498022</v>
      </c>
      <c r="D170" s="16" t="n">
        <f aca="false">AVERAGE(B161:B170)</f>
        <v>27.2208669557721</v>
      </c>
      <c r="E170" s="11" t="n">
        <f aca="false">AVERAGE(B151:B170)</f>
        <v>27.022288273773</v>
      </c>
      <c r="F170" s="17" t="n">
        <f aca="false">AVERAGE(B121:B170)</f>
        <v>26.6399000559861</v>
      </c>
      <c r="G170" s="16" t="n">
        <f aca="false">IF(Y$4=0,MAX(AI170,AV170,BH170,BS170,CD170,DB170),MAX(AI170,AV170,BH170,BS170,CD170,CP170,DB170))</f>
        <v>41.9</v>
      </c>
      <c r="H170" s="18" t="n">
        <f aca="false">IF(Y$4=0,MEDIAN(AJ170,AW170,BI170,BT170,CE170,DC170),MEDIAN(AJ170,AW170,BI170,BT170,CE170,CQ170,DC170))</f>
        <v>23.1</v>
      </c>
      <c r="I170" s="19" t="n">
        <f aca="false">IF(Y$4=0,SUM(AJ170*0.104+AW170*0.03+BI170*0.225+BT170*0.329+CE170*0.009+DC170*0.175),SUM(AJ170*0.104+AW170*0.03+BI170*0.225+BT170*0.329+DC170*0.175))</f>
        <v>22.7434</v>
      </c>
      <c r="J170" s="11" t="n">
        <f aca="false">IF(Y$4=0,MAX(AK170,AX170,BJ170,BU170,CF170,DD170),MAX(AK170,AX170,BJ170,BU170,CF170,CR170,DD170))</f>
        <v>19.6</v>
      </c>
      <c r="K170" s="20" t="n">
        <f aca="false">(G170+J170)/2</f>
        <v>30.75</v>
      </c>
      <c r="AC170" s="1" t="n">
        <v>2020</v>
      </c>
      <c r="AD170" s="26" t="n">
        <v>23.3963955026455</v>
      </c>
      <c r="AE170" s="15" t="n">
        <v>24.1954728835979</v>
      </c>
      <c r="AF170" s="16" t="n">
        <v>23.8645337301587</v>
      </c>
      <c r="AG170" s="11" t="n">
        <v>23.6911111111111</v>
      </c>
      <c r="AH170" s="17" t="n">
        <v>23.1548732213003</v>
      </c>
      <c r="AI170" s="16" t="n">
        <v>40.7</v>
      </c>
      <c r="AJ170" s="18" t="n">
        <v>23.1</v>
      </c>
      <c r="AK170" s="6" t="n">
        <v>2.9</v>
      </c>
      <c r="AL170" s="6" t="n">
        <v>2.9</v>
      </c>
      <c r="AM170" s="20" t="n">
        <v>21.8</v>
      </c>
      <c r="AN170" s="11"/>
      <c r="AP170" s="1" t="n">
        <v>2020</v>
      </c>
      <c r="AQ170" s="26" t="n">
        <v>20.3205128205128</v>
      </c>
      <c r="AR170" s="15" t="n">
        <v>21.0505128205128</v>
      </c>
      <c r="AS170" s="16" t="n">
        <v>21.0054487179487</v>
      </c>
      <c r="AT170" s="11" t="n">
        <v>20.886858974359</v>
      </c>
      <c r="AU170" s="17" t="n">
        <v>20.4106668123543</v>
      </c>
      <c r="AV170" s="3" t="n">
        <v>33.3</v>
      </c>
      <c r="AW170" s="21" t="n">
        <v>19.3</v>
      </c>
      <c r="AX170" s="6" t="n">
        <v>10.8</v>
      </c>
      <c r="AY170" s="6" t="n">
        <v>10.8</v>
      </c>
      <c r="AZ170" s="20" t="n">
        <v>22.05</v>
      </c>
      <c r="BB170" s="1" t="n">
        <v>2020</v>
      </c>
      <c r="BC170" s="11" t="n">
        <v>30.0067065558862</v>
      </c>
      <c r="BD170" s="15" t="n">
        <v>30.1156567873677</v>
      </c>
      <c r="BE170" s="16" t="n">
        <v>29.7515982349537</v>
      </c>
      <c r="BF170" s="11" t="n">
        <v>29.6031020575923</v>
      </c>
      <c r="BG170" s="24" t="n">
        <v>29.2000721722433</v>
      </c>
      <c r="BH170" s="3" t="n">
        <v>40.5</v>
      </c>
      <c r="BI170" s="18" t="n">
        <v>30.4</v>
      </c>
      <c r="BJ170" s="6" t="n">
        <v>19.6</v>
      </c>
      <c r="BL170" s="20" t="n">
        <v>30.05</v>
      </c>
      <c r="BM170" s="1" t="n">
        <v>2020</v>
      </c>
      <c r="BN170" s="11" t="n">
        <v>22.4333333333333</v>
      </c>
      <c r="BO170" s="15" t="n">
        <v>23.0783333333333</v>
      </c>
      <c r="BP170" s="16" t="n">
        <v>23.0750694444444</v>
      </c>
      <c r="BQ170" s="11" t="n">
        <v>22.9717410714286</v>
      </c>
      <c r="BR170" s="24" t="n">
        <v>22.5786534391534</v>
      </c>
      <c r="BS170" s="3" t="n">
        <v>38.4</v>
      </c>
      <c r="BT170" s="18" t="n">
        <v>21.75</v>
      </c>
      <c r="BU170" s="6" t="n">
        <v>13.8</v>
      </c>
      <c r="BV170" s="20" t="n">
        <v>26.1</v>
      </c>
      <c r="BX170" s="1" t="n">
        <v>2020</v>
      </c>
      <c r="BY170" s="11" t="n">
        <v>26.8684523809524</v>
      </c>
      <c r="BZ170" s="15" t="n">
        <v>26.7865376984127</v>
      </c>
      <c r="CA170" s="16" t="n">
        <v>26.8676438492063</v>
      </c>
      <c r="CB170" s="11" t="n">
        <v>26.6431506283069</v>
      </c>
      <c r="CC170" s="17" t="n">
        <v>26.3095919362273</v>
      </c>
      <c r="CD170" s="3" t="n">
        <v>41.9</v>
      </c>
      <c r="CE170" s="18" t="n">
        <v>26.85</v>
      </c>
      <c r="CF170" s="6" t="n">
        <v>14.9</v>
      </c>
      <c r="CG170" s="20" t="n">
        <v>28.4</v>
      </c>
      <c r="CH170" s="6"/>
      <c r="CJ170" s="1" t="n">
        <v>2020</v>
      </c>
      <c r="CK170" s="11" t="n">
        <v>16.9011904761905</v>
      </c>
      <c r="CL170" s="15" t="n">
        <v>17.3402380952381</v>
      </c>
      <c r="CM170" s="16" t="n">
        <v>17.3125198412698</v>
      </c>
      <c r="CN170" s="11" t="n">
        <v>17.1837400793651</v>
      </c>
      <c r="CO170" s="17" t="n">
        <v>16.8824285714286</v>
      </c>
      <c r="CP170" s="16" t="n">
        <v>25.3</v>
      </c>
      <c r="CQ170" s="18" t="n">
        <v>16.6</v>
      </c>
      <c r="CR170" s="25" t="n">
        <v>11.8</v>
      </c>
      <c r="CS170" s="20" t="n">
        <v>18.55</v>
      </c>
      <c r="CT170" s="15"/>
      <c r="CU170" s="15"/>
      <c r="CV170" s="1" t="n">
        <v>2020</v>
      </c>
      <c r="CW170" s="11" t="n">
        <v>31.8380208333333</v>
      </c>
      <c r="CX170" s="15" t="n">
        <v>31.7392708333333</v>
      </c>
      <c r="CY170" s="16" t="n">
        <v>31.2331770833333</v>
      </c>
      <c r="CZ170" s="11" t="n">
        <v>30.9170052083333</v>
      </c>
      <c r="DA170" s="17" t="n">
        <v>30.5805243055556</v>
      </c>
      <c r="DB170" s="16" t="n">
        <v>40.4</v>
      </c>
      <c r="DC170" s="18" t="n">
        <v>32.95</v>
      </c>
      <c r="DD170" s="11" t="n">
        <v>18</v>
      </c>
      <c r="DE170" s="20" t="n">
        <v>29.2</v>
      </c>
    </row>
    <row r="171" customFormat="false" ht="12.8" hidden="false" customHeight="false" outlineLevel="0" collapsed="false">
      <c r="B171" s="11" t="n">
        <f aca="false">IF(Y$4=0,AD171*0.104/0.991+AQ171*0.03/0.991+BC171*0.225/0.991+BN171*0.128/0.991+BY171*0.329/0.991+CW171*0.175/0.991,AD171*0.104+AQ171*0.03+BC171*0.225+BN171*0.128+BY171*0.329+CK171*0.009+CW171*0.175)</f>
        <v>26.8883380234626</v>
      </c>
      <c r="C171" s="15" t="n">
        <f aca="false">AVERAGE(B167:B171)</f>
        <v>27.3969460141</v>
      </c>
      <c r="D171" s="16" t="n">
        <f aca="false">AVERAGE(B162:B171)</f>
        <v>27.2746238902409</v>
      </c>
      <c r="E171" s="11" t="n">
        <f aca="false">AVERAGE(B152:B171)</f>
        <v>27.0485600443649</v>
      </c>
      <c r="F171" s="17" t="n">
        <f aca="false">AVERAGE(B122:B171)</f>
        <v>26.658242798276</v>
      </c>
      <c r="G171" s="16" t="n">
        <f aca="false">IF(Y$4=0,MAX(AI171,AV171,BH171,BS171,CD171,DB171),MAX(AI171,AV171,BH171,BS171,CD171,CP171,DB171))</f>
        <v>44.7</v>
      </c>
      <c r="H171" s="18" t="n">
        <f aca="false">IF(Y$4=0,MEDIAN(AJ171,AW171,BI171,BT171,CE171,DC171),MEDIAN(AJ171,AW171,BI171,BT171,CE171,CQ171,DC171))</f>
        <v>22.6</v>
      </c>
      <c r="I171" s="19" t="n">
        <f aca="false">IF(Y$4=0,SUM(AJ171*0.104+AW171*0.03+BI171*0.225+BT171*0.329+CE171*0.009+DC171*0.175),SUM(AJ171*0.104+AW171*0.03+BI171*0.225+BT171*0.329+DC171*0.175))</f>
        <v>22.6079</v>
      </c>
      <c r="J171" s="11" t="n">
        <f aca="false">IF(Y$4=0,MAX(AK171,AX171,BJ171,BU171,CF171,DD171),MAX(AK171,AX171,BJ171,BU171,CF171,CR171,DD171))</f>
        <v>19.5</v>
      </c>
      <c r="K171" s="20" t="n">
        <f aca="false">(G171+J171)/2</f>
        <v>32.1</v>
      </c>
      <c r="AC171" s="1" t="n">
        <v>2021</v>
      </c>
      <c r="AD171" s="26" t="n">
        <v>22.7002976190476</v>
      </c>
      <c r="AE171" s="15" t="n">
        <v>24.0099173280423</v>
      </c>
      <c r="AF171" s="16" t="n">
        <v>23.8521924603175</v>
      </c>
      <c r="AG171" s="11" t="n">
        <v>23.6630572089947</v>
      </c>
      <c r="AH171" s="17" t="n">
        <v>23.165432414422</v>
      </c>
      <c r="AI171" s="16" t="n">
        <v>40</v>
      </c>
      <c r="AJ171" s="18" t="n">
        <v>22.6</v>
      </c>
      <c r="AK171" s="6" t="n">
        <v>2</v>
      </c>
      <c r="AL171" s="6" t="n">
        <v>2</v>
      </c>
      <c r="AM171" s="20" t="n">
        <v>21</v>
      </c>
      <c r="AN171" s="11"/>
      <c r="AP171" s="1" t="n">
        <v>2021</v>
      </c>
      <c r="AQ171" s="26" t="n">
        <v>20.1182692307692</v>
      </c>
      <c r="AR171" s="15" t="n">
        <v>20.9273076923077</v>
      </c>
      <c r="AS171" s="16" t="n">
        <v>20.9841987179487</v>
      </c>
      <c r="AT171" s="11" t="n">
        <v>20.8680769230769</v>
      </c>
      <c r="AU171" s="17" t="n">
        <v>20.4154809149184</v>
      </c>
      <c r="AV171" s="3" t="n">
        <v>32.6</v>
      </c>
      <c r="AW171" s="21" t="n">
        <v>19.4</v>
      </c>
      <c r="AX171" s="6" t="n">
        <v>10.1</v>
      </c>
      <c r="AY171" s="6" t="n">
        <v>10.1</v>
      </c>
      <c r="AZ171" s="20" t="n">
        <v>21.35</v>
      </c>
      <c r="BB171" s="1" t="n">
        <v>2021</v>
      </c>
      <c r="BC171" s="11" t="n">
        <v>29.684108727403</v>
      </c>
      <c r="BD171" s="15" t="n">
        <v>30.0754547233245</v>
      </c>
      <c r="BE171" s="16" t="n">
        <v>29.8674198219797</v>
      </c>
      <c r="BF171" s="11" t="n">
        <v>29.6118249903549</v>
      </c>
      <c r="BG171" s="24" t="n">
        <v>29.219917045204</v>
      </c>
      <c r="BH171" s="3" t="n">
        <v>40.2</v>
      </c>
      <c r="BI171" s="18" t="n">
        <v>30</v>
      </c>
      <c r="BJ171" s="6" t="n">
        <v>18.8</v>
      </c>
      <c r="BL171" s="20" t="n">
        <v>29.5</v>
      </c>
      <c r="BM171" s="1" t="n">
        <v>2021</v>
      </c>
      <c r="BN171" s="11" t="n">
        <v>22.4452380952381</v>
      </c>
      <c r="BO171" s="15" t="n">
        <v>23.0439285714286</v>
      </c>
      <c r="BP171" s="16" t="n">
        <v>23.0574503968254</v>
      </c>
      <c r="BQ171" s="11" t="n">
        <v>22.9719990079365</v>
      </c>
      <c r="BR171" s="24" t="n">
        <v>22.5900939153439</v>
      </c>
      <c r="BS171" s="3" t="n">
        <v>37.3</v>
      </c>
      <c r="BT171" s="18" t="n">
        <v>22</v>
      </c>
      <c r="BU171" s="6" t="n">
        <v>13.2</v>
      </c>
      <c r="BV171" s="20" t="n">
        <v>25.25</v>
      </c>
      <c r="BX171" s="1" t="n">
        <v>2021</v>
      </c>
      <c r="BY171" s="11" t="n">
        <v>26.3032180451128</v>
      </c>
      <c r="BZ171" s="15" t="n">
        <v>26.814635011139</v>
      </c>
      <c r="CA171" s="16" t="n">
        <v>26.8496091722361</v>
      </c>
      <c r="CB171" s="11" t="n">
        <v>26.665261762044</v>
      </c>
      <c r="CC171" s="17" t="n">
        <v>26.3311624699691</v>
      </c>
      <c r="CD171" s="3" t="n">
        <v>44.7</v>
      </c>
      <c r="CE171" s="18" t="n">
        <v>26.35</v>
      </c>
      <c r="CF171" s="6" t="n">
        <v>13.9981578947368</v>
      </c>
      <c r="CG171" s="20" t="n">
        <v>29.3490789473684</v>
      </c>
      <c r="CH171" s="6"/>
      <c r="CJ171" s="1" t="n">
        <v>2021</v>
      </c>
      <c r="CK171" s="11" t="n">
        <v>17.0857142857143</v>
      </c>
      <c r="CL171" s="15" t="n">
        <v>17.2704761904762</v>
      </c>
      <c r="CM171" s="16" t="n">
        <v>17.3178571428571</v>
      </c>
      <c r="CN171" s="11" t="n">
        <v>17.1856646825397</v>
      </c>
      <c r="CO171" s="17" t="n">
        <v>16.8905714285714</v>
      </c>
      <c r="CP171" s="16" t="n">
        <v>23.5</v>
      </c>
      <c r="CQ171" s="18" t="n">
        <v>16.7</v>
      </c>
      <c r="CR171" s="25" t="n">
        <v>11.9</v>
      </c>
      <c r="CS171" s="20" t="n">
        <v>17.7</v>
      </c>
      <c r="CT171" s="25"/>
      <c r="CU171" s="15"/>
      <c r="CV171" s="1" t="n">
        <v>2021</v>
      </c>
      <c r="CW171" s="11" t="n">
        <v>31.7972222222222</v>
      </c>
      <c r="CX171" s="15" t="n">
        <v>31.8745486111111</v>
      </c>
      <c r="CY171" s="16" t="n">
        <v>31.4489409722222</v>
      </c>
      <c r="CZ171" s="11" t="n">
        <v>31.0339496527778</v>
      </c>
      <c r="DA171" s="17" t="n">
        <v>30.6033854166667</v>
      </c>
      <c r="DB171" s="16" t="n">
        <v>39.9</v>
      </c>
      <c r="DC171" s="18" t="n">
        <v>32.5</v>
      </c>
      <c r="DD171" s="11" t="n">
        <v>19.5</v>
      </c>
      <c r="DE171" s="20" t="n">
        <v>29.7</v>
      </c>
    </row>
    <row r="172" customFormat="false" ht="12.8" hidden="false" customHeight="false" outlineLevel="0" collapsed="false">
      <c r="B172" s="11" t="n">
        <f aca="false">IF(Y$4=0,AD172*0.104/0.991+AQ172*0.03/0.991+BC172*0.225/0.991+BN172*0.128/0.991+BY172*0.329/0.991+CW172*0.175/0.991,AD172*0.104+AQ172*0.03+BC172*0.225+BN172*0.128+BY172*0.329+CK172*0.009+CW172*0.175)</f>
        <v>26.5276672491047</v>
      </c>
      <c r="C172" s="15" t="n">
        <f aca="false">AVERAGE(B168:B172)</f>
        <v>27.2185244819815</v>
      </c>
      <c r="D172" s="16" t="n">
        <f aca="false">AVERAGE(B163:B172)</f>
        <v>27.245616630363</v>
      </c>
      <c r="E172" s="11" t="n">
        <f aca="false">AVERAGE(B153:B172)</f>
        <v>27.0131607316828</v>
      </c>
      <c r="F172" s="17" t="n">
        <f aca="false">AVERAGE(B123:B172)</f>
        <v>26.6534307770934</v>
      </c>
      <c r="G172" s="16" t="n">
        <f aca="false">IF(Y$4=0,MAX(AI172,AV172,BH172,BS172,CD172,DB172),MAX(AI172,AV172,BH172,BS172,CD172,CP172,DB172))</f>
        <v>42.4</v>
      </c>
      <c r="H172" s="18" t="n">
        <f aca="false">IF(Y$4=0,MEDIAN(AJ172,AW172,BI172,BT172,CE172,DC172),MEDIAN(AJ172,AW172,BI172,BT172,CE172,CQ172,DC172))</f>
        <v>21.8</v>
      </c>
      <c r="I172" s="19" t="n">
        <f aca="false">IF(Y$4=0,SUM(AJ172*0.104+AW172*0.03+BI172*0.225+BT172*0.329+CE172*0.009+DC172*0.175),SUM(AJ172*0.104+AW172*0.03+BI172*0.225+BT172*0.329+DC172*0.175))</f>
        <v>22.0596</v>
      </c>
      <c r="J172" s="11" t="n">
        <f aca="false">IF(Y$4=0,MAX(AK172,AX172,BJ172,BU172,CF172,DD172),MAX(AK172,AX172,BJ172,BU172,CF172,CR172,DD172))</f>
        <v>17.6</v>
      </c>
      <c r="K172" s="20" t="n">
        <f aca="false">(G172+J172)/2</f>
        <v>30</v>
      </c>
      <c r="AC172" s="1" t="n">
        <v>2022</v>
      </c>
      <c r="AD172" s="26" t="n">
        <v>22.1803010721988</v>
      </c>
      <c r="AE172" s="15" t="n">
        <v>23.5806402408948</v>
      </c>
      <c r="AF172" s="16" t="n">
        <v>23.7687973029871</v>
      </c>
      <c r="AG172" s="11" t="n">
        <v>23.5658768260967</v>
      </c>
      <c r="AH172" s="17" t="n">
        <v>23.1492626422152</v>
      </c>
      <c r="AI172" s="16" t="n">
        <v>41</v>
      </c>
      <c r="AJ172" s="18" t="n">
        <v>21.8</v>
      </c>
      <c r="AK172" s="6" t="n">
        <v>2.1</v>
      </c>
      <c r="AL172" s="6" t="n">
        <v>2.1</v>
      </c>
      <c r="AM172" s="20" t="n">
        <v>21.55</v>
      </c>
      <c r="AN172" s="11"/>
      <c r="AP172" s="1" t="n">
        <v>2022</v>
      </c>
      <c r="AQ172" s="26" t="n">
        <v>19.9775641025641</v>
      </c>
      <c r="AR172" s="15" t="n">
        <v>20.6777564102564</v>
      </c>
      <c r="AS172" s="16" t="n">
        <v>20.9236217948718</v>
      </c>
      <c r="AT172" s="11" t="n">
        <v>20.8216025641026</v>
      </c>
      <c r="AU172" s="17" t="n">
        <v>20.4012629662005</v>
      </c>
      <c r="AV172" s="3" t="n">
        <v>35</v>
      </c>
      <c r="AW172" s="21" t="n">
        <v>18.9</v>
      </c>
      <c r="AX172" s="6" t="n">
        <v>10.4</v>
      </c>
      <c r="AY172" s="6" t="n">
        <v>10.6</v>
      </c>
      <c r="AZ172" s="20" t="n">
        <v>22.7</v>
      </c>
      <c r="BB172" s="1" t="n">
        <v>2022</v>
      </c>
      <c r="BC172" s="11" t="n">
        <v>29.1458031138004</v>
      </c>
      <c r="BD172" s="15" t="n">
        <v>29.8327701079893</v>
      </c>
      <c r="BE172" s="16" t="n">
        <v>29.8878533079629</v>
      </c>
      <c r="BF172" s="11" t="n">
        <v>29.5597103841402</v>
      </c>
      <c r="BG172" s="24" t="n">
        <v>29.2275573138292</v>
      </c>
      <c r="BH172" s="3" t="n">
        <v>39.1</v>
      </c>
      <c r="BI172" s="18" t="n">
        <v>29.3</v>
      </c>
      <c r="BJ172" s="6" t="n">
        <v>17.6</v>
      </c>
      <c r="BL172" s="20" t="n">
        <v>28.35</v>
      </c>
      <c r="BM172" s="1" t="n">
        <v>2022</v>
      </c>
      <c r="BN172" s="11" t="n">
        <v>22.0493738983323</v>
      </c>
      <c r="BO172" s="15" t="n">
        <v>22.8026128749046</v>
      </c>
      <c r="BP172" s="16" t="n">
        <v>22.9774373898332</v>
      </c>
      <c r="BQ172" s="11" t="n">
        <v>22.930360559996</v>
      </c>
      <c r="BR172" s="24" t="n">
        <v>22.5785456790248</v>
      </c>
      <c r="BS172" s="3" t="n">
        <v>36.5</v>
      </c>
      <c r="BT172" s="18" t="n">
        <v>21.35</v>
      </c>
      <c r="BU172" s="6" t="n">
        <v>12.7</v>
      </c>
      <c r="BV172" s="20" t="n">
        <v>24.6</v>
      </c>
      <c r="BX172" s="1" t="n">
        <v>2022</v>
      </c>
      <c r="BY172" s="11" t="n">
        <v>26.1021613190731</v>
      </c>
      <c r="BZ172" s="15" t="n">
        <v>26.7075904231017</v>
      </c>
      <c r="CA172" s="16" t="n">
        <v>26.7687373411805</v>
      </c>
      <c r="CB172" s="11" t="n">
        <v>26.6396753835532</v>
      </c>
      <c r="CC172" s="17" t="n">
        <v>26.3161331654864</v>
      </c>
      <c r="CD172" s="3" t="n">
        <v>42.4</v>
      </c>
      <c r="CE172" s="18" t="n">
        <v>25.7</v>
      </c>
      <c r="CF172" s="6" t="n">
        <v>14.5</v>
      </c>
      <c r="CG172" s="20" t="n">
        <v>28.45</v>
      </c>
      <c r="CH172" s="6"/>
      <c r="CJ172" s="1" t="n">
        <v>2022</v>
      </c>
      <c r="CK172" s="11" t="n">
        <v>17.3261904761905</v>
      </c>
      <c r="CL172" s="15" t="n">
        <v>17.2419047619048</v>
      </c>
      <c r="CM172" s="16" t="n">
        <v>17.312619047619</v>
      </c>
      <c r="CN172" s="11" t="n">
        <v>17.2006646825397</v>
      </c>
      <c r="CO172" s="17" t="n">
        <v>16.8940357142857</v>
      </c>
      <c r="CP172" s="16" t="n">
        <v>25.9</v>
      </c>
      <c r="CQ172" s="18" t="n">
        <v>16.85</v>
      </c>
      <c r="CR172" s="25" t="n">
        <v>11.6</v>
      </c>
      <c r="CS172" s="20" t="n">
        <v>18.75</v>
      </c>
      <c r="CT172" s="25"/>
      <c r="CU172" s="15"/>
      <c r="CV172" s="1" t="n">
        <v>2022</v>
      </c>
      <c r="CW172" s="11" t="n">
        <v>31.4166666666667</v>
      </c>
      <c r="CX172" s="15" t="n">
        <v>31.8441319444444</v>
      </c>
      <c r="CY172" s="16" t="n">
        <v>31.5276909722222</v>
      </c>
      <c r="CZ172" s="11" t="n">
        <v>31.0421788194445</v>
      </c>
      <c r="DA172" s="17" t="n">
        <v>30.6146354166667</v>
      </c>
      <c r="DB172" s="16" t="n">
        <v>38.3</v>
      </c>
      <c r="DC172" s="18" t="n">
        <v>32.05</v>
      </c>
      <c r="DD172" s="11" t="n">
        <v>16.5</v>
      </c>
      <c r="DE172" s="20" t="n">
        <v>27.4</v>
      </c>
    </row>
    <row r="173" customFormat="false" ht="12.8" hidden="false" customHeight="false" outlineLevel="0" collapsed="false">
      <c r="B173" s="11"/>
      <c r="C173" s="15"/>
      <c r="D173" s="16"/>
      <c r="E173" s="11"/>
      <c r="F173" s="17"/>
      <c r="G173" s="3"/>
      <c r="H173" s="3"/>
      <c r="BI173" s="31"/>
      <c r="BN173" s="11"/>
      <c r="BO173" s="11"/>
      <c r="BP173" s="11"/>
      <c r="BQ173" s="11"/>
      <c r="BR173" s="11"/>
      <c r="BS173" s="3"/>
      <c r="BT173" s="3"/>
      <c r="BU173" s="2"/>
      <c r="BV173" s="2"/>
      <c r="BZ173" s="2"/>
      <c r="CA173" s="3"/>
      <c r="CC173" s="4"/>
      <c r="CF173" s="6"/>
      <c r="CG173" s="20"/>
      <c r="CK173" s="11"/>
      <c r="CL173" s="11" t="s">
        <v>24</v>
      </c>
      <c r="CM173" s="11" t="s">
        <v>24</v>
      </c>
      <c r="CN173" s="11" t="s">
        <v>24</v>
      </c>
      <c r="CO173" s="11" t="s">
        <v>24</v>
      </c>
      <c r="CP173" s="11" t="s">
        <v>24</v>
      </c>
      <c r="CQ173" s="11" t="s">
        <v>24</v>
      </c>
      <c r="CR173" s="11" t="s">
        <v>24</v>
      </c>
      <c r="CS173" s="32"/>
      <c r="CT173" s="15"/>
      <c r="CU173" s="15"/>
      <c r="CX173" s="2"/>
      <c r="CY173" s="3"/>
      <c r="DA173" s="4"/>
      <c r="DD173" s="6"/>
      <c r="DE173" s="32"/>
    </row>
    <row r="174" customFormat="false" ht="12.8" hidden="false" customHeight="false" outlineLevel="0" collapsed="false">
      <c r="B174" s="11"/>
      <c r="C174" s="15"/>
      <c r="D174" s="16"/>
      <c r="E174" s="11"/>
      <c r="F174" s="17"/>
      <c r="G174" s="3"/>
      <c r="H174" s="3"/>
      <c r="BI174" s="31"/>
      <c r="BN174" s="11"/>
      <c r="BO174" s="11"/>
      <c r="BP174" s="11"/>
      <c r="BQ174" s="11"/>
      <c r="BR174" s="11"/>
      <c r="BS174" s="3"/>
      <c r="BT174" s="3"/>
      <c r="BU174" s="2"/>
      <c r="BV174" s="2"/>
      <c r="BY174" s="11"/>
      <c r="BZ174" s="2"/>
      <c r="CA174" s="3"/>
      <c r="CC174" s="4"/>
      <c r="CF174" s="6"/>
      <c r="CG174" s="20"/>
      <c r="CK174" s="11"/>
      <c r="CL174" s="11" t="s">
        <v>24</v>
      </c>
      <c r="CM174" s="11" t="s">
        <v>24</v>
      </c>
      <c r="CN174" s="11" t="s">
        <v>24</v>
      </c>
      <c r="CO174" s="11" t="s">
        <v>24</v>
      </c>
      <c r="CP174" s="11" t="s">
        <v>24</v>
      </c>
      <c r="CQ174" s="11" t="s">
        <v>24</v>
      </c>
      <c r="CR174" s="11" t="s">
        <v>24</v>
      </c>
      <c r="CS174" s="32"/>
      <c r="CT174" s="15"/>
      <c r="CU174" s="15"/>
      <c r="CX174" s="2"/>
      <c r="CY174" s="3"/>
      <c r="DA174" s="4"/>
      <c r="DD174" s="6"/>
      <c r="DE174" s="32"/>
    </row>
    <row r="175" customFormat="false" ht="12.8" hidden="false" customHeight="false" outlineLevel="0" collapsed="false">
      <c r="BI175" s="31"/>
      <c r="BY175" s="11"/>
      <c r="BZ175" s="2"/>
      <c r="CA175" s="3"/>
      <c r="CC175" s="4"/>
      <c r="CF175" s="6"/>
      <c r="CG175" s="20"/>
      <c r="CJ175" s="1" t="s">
        <v>25</v>
      </c>
      <c r="CK175" s="11"/>
      <c r="CL175" s="11" t="s">
        <v>24</v>
      </c>
      <c r="CM175" s="11" t="s">
        <v>24</v>
      </c>
      <c r="CN175" s="11" t="s">
        <v>24</v>
      </c>
      <c r="CO175" s="11" t="s">
        <v>24</v>
      </c>
      <c r="CP175" s="11" t="s">
        <v>24</v>
      </c>
      <c r="CQ175" s="11" t="s">
        <v>24</v>
      </c>
      <c r="CR175" s="11" t="s">
        <v>24</v>
      </c>
      <c r="CS175" s="32"/>
      <c r="CT175" s="15"/>
      <c r="CU175" s="15"/>
      <c r="CX175" s="2"/>
      <c r="CY175" s="3"/>
      <c r="DA175" s="4"/>
      <c r="DD175" s="6"/>
      <c r="DE175" s="32"/>
    </row>
    <row r="176" customFormat="false" ht="12.8" hidden="false" customHeight="false" outlineLevel="0" collapsed="false">
      <c r="BI176" s="31"/>
      <c r="BN176" s="11" t="n">
        <v>23.2726190476191</v>
      </c>
      <c r="BO176" s="11" t="n">
        <v>23.1154761904762</v>
      </c>
      <c r="BP176" s="11" t="n">
        <v>22.9244146825397</v>
      </c>
      <c r="BQ176" s="11" t="n">
        <v>22.845818452381</v>
      </c>
      <c r="BR176" s="11" t="n">
        <v>22.4611435185185</v>
      </c>
      <c r="BS176" s="3" t="n">
        <v>39</v>
      </c>
      <c r="BT176" s="18" t="n">
        <v>22.9</v>
      </c>
      <c r="BU176" s="2" t="n">
        <v>14</v>
      </c>
      <c r="BV176" s="2"/>
      <c r="BY176" s="11"/>
      <c r="BZ176" s="2"/>
      <c r="CA176" s="3"/>
      <c r="CC176" s="4"/>
      <c r="CF176" s="6"/>
      <c r="CG176" s="20"/>
      <c r="CS176" s="32"/>
      <c r="CT176" s="15"/>
      <c r="CU176" s="15"/>
      <c r="CX176" s="2"/>
      <c r="CY176" s="3"/>
      <c r="DA176" s="4"/>
      <c r="DD176" s="6"/>
      <c r="DE176" s="32"/>
    </row>
    <row r="177" customFormat="false" ht="12.8" hidden="false" customHeight="false" outlineLevel="0" collapsed="false">
      <c r="B177" s="33" t="s">
        <v>26</v>
      </c>
      <c r="BI177" s="31"/>
      <c r="BN177" s="11" t="n">
        <v>23.4809523809524</v>
      </c>
      <c r="BO177" s="11" t="n">
        <v>23.1333333333333</v>
      </c>
      <c r="BP177" s="11" t="n">
        <v>23.0054861111111</v>
      </c>
      <c r="BQ177" s="11" t="n">
        <v>22.9049553571429</v>
      </c>
      <c r="BR177" s="11" t="n">
        <v>22.4958201058201</v>
      </c>
      <c r="BS177" s="3" t="n">
        <v>41</v>
      </c>
      <c r="BT177" s="18" t="n">
        <v>23.3</v>
      </c>
      <c r="BU177" s="2" t="n">
        <v>13.4</v>
      </c>
      <c r="BV177" s="2"/>
      <c r="BY177" s="11"/>
      <c r="BZ177" s="2"/>
      <c r="CA177" s="3"/>
      <c r="CC177" s="4"/>
      <c r="CF177" s="6"/>
      <c r="CG177" s="20"/>
      <c r="CS177" s="32"/>
      <c r="CT177" s="15"/>
      <c r="CU177" s="15"/>
      <c r="CX177" s="2"/>
      <c r="CY177" s="3"/>
      <c r="DA177" s="4"/>
      <c r="DD177" s="6"/>
      <c r="DE177" s="32"/>
    </row>
    <row r="178" customFormat="false" ht="12.8" hidden="false" customHeight="false" outlineLevel="0" collapsed="false">
      <c r="B178" s="33"/>
      <c r="BI178" s="31"/>
      <c r="BN178" s="11" t="n">
        <v>23.6041666666667</v>
      </c>
      <c r="BO178" s="11" t="n">
        <v>23.1639285714286</v>
      </c>
      <c r="BP178" s="11" t="n">
        <v>23.0291765873016</v>
      </c>
      <c r="BQ178" s="11" t="n">
        <v>22.9501041666667</v>
      </c>
      <c r="BR178" s="11" t="n">
        <v>22.5341415343915</v>
      </c>
      <c r="BS178" s="3" t="n">
        <v>42.2</v>
      </c>
      <c r="BT178" s="18" t="n">
        <v>23.6</v>
      </c>
      <c r="BU178" s="2" t="n">
        <v>13.8</v>
      </c>
      <c r="BV178" s="2"/>
      <c r="BY178" s="11"/>
      <c r="BZ178" s="2"/>
      <c r="CA178" s="3"/>
      <c r="CC178" s="4"/>
      <c r="CF178" s="6"/>
      <c r="CG178" s="20"/>
      <c r="CS178" s="32"/>
      <c r="CT178" s="15"/>
      <c r="CU178" s="15"/>
      <c r="CX178" s="2"/>
      <c r="CY178" s="3"/>
      <c r="DA178" s="4"/>
      <c r="DD178" s="6"/>
      <c r="DE178" s="32"/>
    </row>
    <row r="179" customFormat="false" ht="12.8" hidden="false" customHeight="false" outlineLevel="0" collapsed="false">
      <c r="B179" s="33" t="s">
        <v>27</v>
      </c>
      <c r="W179" s="1" t="s">
        <v>11</v>
      </c>
      <c r="BI179" s="31"/>
      <c r="BN179" s="11" t="n">
        <v>22.4333333333333</v>
      </c>
      <c r="BO179" s="15" t="n">
        <v>23.0783333333333</v>
      </c>
      <c r="BP179" s="16" t="n">
        <v>23.0750694444444</v>
      </c>
      <c r="BQ179" s="11" t="n">
        <v>22.9717410714286</v>
      </c>
      <c r="BR179" s="24" t="n">
        <v>22.5786534391534</v>
      </c>
      <c r="BS179" s="3" t="n">
        <v>38.4</v>
      </c>
      <c r="BT179" s="18" t="n">
        <v>21.75</v>
      </c>
      <c r="BU179" s="6" t="n">
        <v>13.8</v>
      </c>
      <c r="BV179" s="6"/>
      <c r="BY179" s="11"/>
      <c r="BZ179" s="2"/>
      <c r="CA179" s="3"/>
      <c r="CC179" s="4"/>
      <c r="CF179" s="6"/>
      <c r="CG179" s="20"/>
      <c r="CK179" s="11"/>
      <c r="CL179" s="15"/>
      <c r="CM179" s="16"/>
      <c r="CN179" s="11"/>
      <c r="CO179" s="17"/>
      <c r="CP179" s="16"/>
      <c r="CQ179" s="16"/>
      <c r="CR179" s="25"/>
      <c r="CS179" s="32"/>
      <c r="CT179" s="15"/>
      <c r="CU179" s="15"/>
      <c r="CX179" s="2"/>
      <c r="CY179" s="3"/>
      <c r="DA179" s="4"/>
      <c r="DD179" s="6"/>
      <c r="DE179" s="32"/>
    </row>
    <row r="180" customFormat="false" ht="12.8" hidden="false" customHeight="false" outlineLevel="0" collapsed="false">
      <c r="W180" s="1" t="s">
        <v>19</v>
      </c>
      <c r="Y180" s="1" t="n">
        <v>0</v>
      </c>
      <c r="BI180" s="31"/>
      <c r="BN180" s="11" t="n">
        <v>22.4452380952381</v>
      </c>
      <c r="BO180" s="15" t="n">
        <v>23.0439285714286</v>
      </c>
      <c r="BP180" s="16" t="n">
        <v>23.0574503968254</v>
      </c>
      <c r="BQ180" s="11" t="n">
        <v>22.9719990079365</v>
      </c>
      <c r="BR180" s="24" t="n">
        <v>22.5900939153439</v>
      </c>
      <c r="BS180" s="3" t="n">
        <v>37.3</v>
      </c>
      <c r="BT180" s="18" t="n">
        <v>22</v>
      </c>
      <c r="BU180" s="6" t="n">
        <v>13.2</v>
      </c>
      <c r="BV180" s="6"/>
      <c r="BY180" s="11"/>
      <c r="BZ180" s="2"/>
      <c r="CA180" s="3"/>
      <c r="CC180" s="4"/>
      <c r="CF180" s="6"/>
      <c r="CG180" s="20"/>
      <c r="CK180" s="11"/>
      <c r="CL180" s="15"/>
      <c r="CM180" s="16"/>
      <c r="CN180" s="11"/>
      <c r="CO180" s="17"/>
      <c r="CP180" s="16"/>
      <c r="CQ180" s="16"/>
      <c r="CR180" s="25"/>
      <c r="CS180" s="32"/>
      <c r="CT180" s="15"/>
      <c r="CU180" s="15"/>
      <c r="CX180" s="2"/>
      <c r="CY180" s="3"/>
      <c r="DA180" s="4"/>
      <c r="DD180" s="6"/>
      <c r="DE180" s="32"/>
    </row>
    <row r="181" customFormat="false" ht="12.8" hidden="false" customHeight="false" outlineLevel="0" collapsed="false">
      <c r="BI181" s="31"/>
      <c r="BN181" s="11" t="n">
        <v>23.4452380952381</v>
      </c>
      <c r="BO181" s="15" t="n">
        <v>24.0439285714286</v>
      </c>
      <c r="BP181" s="16" t="n">
        <v>24.0574503968254</v>
      </c>
      <c r="BQ181" s="11" t="n">
        <v>23.9719990079365</v>
      </c>
      <c r="BR181" s="24" t="n">
        <v>23.5900939153439</v>
      </c>
      <c r="BS181" s="3" t="n">
        <v>38.3</v>
      </c>
      <c r="BT181" s="18" t="n">
        <v>23</v>
      </c>
      <c r="BU181" s="6" t="n">
        <v>14.2</v>
      </c>
      <c r="BV181" s="6"/>
      <c r="BZ181" s="2"/>
      <c r="CA181" s="3"/>
      <c r="CC181" s="4"/>
      <c r="CF181" s="6"/>
      <c r="CG181" s="20"/>
      <c r="CK181" s="11"/>
      <c r="CL181" s="15"/>
      <c r="CM181" s="16"/>
      <c r="CN181" s="11"/>
      <c r="CO181" s="17"/>
      <c r="CP181" s="16"/>
      <c r="CQ181" s="16"/>
      <c r="CR181" s="25"/>
      <c r="CS181" s="32"/>
      <c r="CT181" s="15"/>
      <c r="CU181" s="15"/>
      <c r="CX181" s="2"/>
      <c r="CY181" s="3"/>
      <c r="DA181" s="4"/>
      <c r="DD181" s="6"/>
      <c r="DE181" s="32"/>
    </row>
    <row r="182" customFormat="false" ht="12.8" hidden="false" customHeight="false" outlineLevel="0" collapsed="false">
      <c r="BI182" s="31"/>
      <c r="BZ182" s="2"/>
      <c r="CA182" s="3"/>
      <c r="CC182" s="4"/>
      <c r="CF182" s="6"/>
      <c r="CG182" s="20"/>
      <c r="CK182" s="11"/>
      <c r="CL182" s="15"/>
      <c r="CM182" s="16"/>
      <c r="CN182" s="11"/>
      <c r="CO182" s="17"/>
      <c r="CP182" s="16"/>
      <c r="CQ182" s="16"/>
      <c r="CR182" s="25"/>
      <c r="CS182" s="32"/>
      <c r="CT182" s="15"/>
      <c r="CU182" s="15"/>
      <c r="CX182" s="2"/>
      <c r="CY182" s="3"/>
      <c r="DA182" s="4"/>
      <c r="DD182" s="6"/>
      <c r="DE182" s="32"/>
    </row>
    <row r="183" customFormat="false" ht="12.8" hidden="false" customHeight="false" outlineLevel="0" collapsed="false">
      <c r="BI183" s="31"/>
      <c r="BZ183" s="2"/>
      <c r="CA183" s="3"/>
      <c r="CC183" s="4"/>
      <c r="CF183" s="6"/>
      <c r="CG183" s="20"/>
      <c r="CK183" s="11"/>
      <c r="CL183" s="15"/>
      <c r="CM183" s="16"/>
      <c r="CN183" s="11"/>
      <c r="CO183" s="17"/>
      <c r="CP183" s="16"/>
      <c r="CQ183" s="16"/>
      <c r="CR183" s="25"/>
      <c r="CS183" s="32"/>
      <c r="CT183" s="15"/>
      <c r="CU183" s="15"/>
      <c r="CX183" s="2"/>
      <c r="CY183" s="3"/>
      <c r="DA183" s="4"/>
      <c r="DD183" s="6"/>
      <c r="DE183" s="32"/>
    </row>
    <row r="184" customFormat="false" ht="12.8" hidden="false" customHeight="false" outlineLevel="0" collapsed="false">
      <c r="BI184" s="31"/>
      <c r="BN184" s="34" t="n">
        <f aca="false">BN176-BN167</f>
        <v>0.0166666666666977</v>
      </c>
      <c r="BO184" s="34" t="n">
        <f aca="false">BO176-BO167</f>
        <v>-0.0367857142856991</v>
      </c>
      <c r="BP184" s="34" t="n">
        <f aca="false">BP176-BP167</f>
        <v>-0.0492857142856984</v>
      </c>
      <c r="BQ184" s="34" t="n">
        <f aca="false">BQ176-BQ167</f>
        <v>-0.0433035714284991</v>
      </c>
      <c r="BR184" s="34" t="n">
        <f aca="false">BR176-BR167</f>
        <v>-0.0217857142856985</v>
      </c>
      <c r="BS184" s="34" t="n">
        <f aca="false">BS176-BS167</f>
        <v>0</v>
      </c>
      <c r="BT184" s="34" t="n">
        <f aca="false">BT176-BT167</f>
        <v>0</v>
      </c>
      <c r="BU184" s="34" t="n">
        <f aca="false">BU176-BU167</f>
        <v>0</v>
      </c>
      <c r="BV184" s="34"/>
      <c r="BZ184" s="2"/>
      <c r="CA184" s="3"/>
      <c r="CC184" s="4"/>
      <c r="CF184" s="6"/>
      <c r="CG184" s="20"/>
      <c r="CK184" s="11"/>
      <c r="CL184" s="15"/>
      <c r="CM184" s="16"/>
      <c r="CN184" s="11"/>
      <c r="CO184" s="17"/>
      <c r="CP184" s="16"/>
      <c r="CQ184" s="16"/>
      <c r="CR184" s="25"/>
      <c r="CS184" s="32"/>
      <c r="CT184" s="15"/>
      <c r="CU184" s="15"/>
      <c r="CX184" s="2"/>
      <c r="CY184" s="3"/>
      <c r="DA184" s="4"/>
      <c r="DD184" s="6"/>
      <c r="DE184" s="32"/>
    </row>
    <row r="185" customFormat="false" ht="12.8" hidden="false" customHeight="false" outlineLevel="0" collapsed="false">
      <c r="BI185" s="31"/>
      <c r="BN185" s="34" t="n">
        <f aca="false">BN177-BN168</f>
        <v>0</v>
      </c>
      <c r="BO185" s="34" t="n">
        <f aca="false">BO177-BO168</f>
        <v>-0.0447619047618986</v>
      </c>
      <c r="BP185" s="34" t="n">
        <f aca="false">BP177-BP168</f>
        <v>-0.046011904761901</v>
      </c>
      <c r="BQ185" s="34" t="n">
        <f aca="false">BQ177-BQ168</f>
        <v>-0.0422321428570989</v>
      </c>
      <c r="BR185" s="34" t="n">
        <f aca="false">BR177-BR168</f>
        <v>-0.0217857142856985</v>
      </c>
      <c r="BS185" s="34" t="n">
        <f aca="false">BS177-BS168</f>
        <v>0</v>
      </c>
      <c r="BT185" s="34" t="n">
        <f aca="false">BT177-BT168</f>
        <v>0</v>
      </c>
      <c r="BU185" s="34" t="n">
        <f aca="false">BU177-BU168</f>
        <v>0</v>
      </c>
      <c r="BV185" s="34"/>
      <c r="BZ185" s="2"/>
      <c r="CA185" s="3"/>
      <c r="CC185" s="4"/>
      <c r="CF185" s="6"/>
      <c r="CG185" s="20"/>
      <c r="CK185" s="11"/>
      <c r="CL185" s="15"/>
      <c r="CM185" s="16"/>
      <c r="CN185" s="11"/>
      <c r="CO185" s="17"/>
      <c r="CP185" s="16"/>
      <c r="CQ185" s="16"/>
      <c r="CR185" s="25"/>
      <c r="CS185" s="32"/>
      <c r="CT185" s="15"/>
      <c r="CU185" s="15"/>
      <c r="CX185" s="2"/>
      <c r="CY185" s="3"/>
      <c r="DA185" s="4"/>
      <c r="DD185" s="6"/>
      <c r="DE185" s="32"/>
    </row>
    <row r="186" customFormat="false" ht="12.8" hidden="false" customHeight="false" outlineLevel="0" collapsed="false">
      <c r="BI186" s="31"/>
      <c r="BN186" s="34" t="n">
        <f aca="false">BN178-BN169</f>
        <v>0</v>
      </c>
      <c r="BO186" s="34" t="n">
        <f aca="false">BO178-BO169</f>
        <v>-0.038333333333302</v>
      </c>
      <c r="BP186" s="34" t="n">
        <f aca="false">BP178-BP169</f>
        <v>-0.0454166666667</v>
      </c>
      <c r="BQ186" s="34" t="n">
        <f aca="false">BQ178-BQ169</f>
        <v>-0.0400892857142985</v>
      </c>
      <c r="BR186" s="34" t="n">
        <f aca="false">BR178-BR169</f>
        <v>-0.0217857142856985</v>
      </c>
      <c r="BS186" s="34" t="n">
        <f aca="false">BS178-BS169</f>
        <v>0</v>
      </c>
      <c r="BT186" s="34" t="n">
        <f aca="false">BT178-BT169</f>
        <v>0</v>
      </c>
      <c r="BU186" s="34" t="n">
        <f aca="false">BU178-BU169</f>
        <v>0</v>
      </c>
      <c r="BV186" s="34"/>
      <c r="BZ186" s="2"/>
      <c r="CA186" s="3"/>
      <c r="CC186" s="4"/>
      <c r="CF186" s="6"/>
      <c r="CG186" s="20"/>
      <c r="CK186" s="11"/>
      <c r="CL186" s="15"/>
      <c r="CM186" s="16"/>
      <c r="CN186" s="11"/>
      <c r="CO186" s="17"/>
      <c r="CP186" s="16"/>
      <c r="CQ186" s="16"/>
      <c r="CR186" s="25"/>
      <c r="CS186" s="32"/>
      <c r="CT186" s="15"/>
      <c r="CU186" s="15"/>
      <c r="CX186" s="2"/>
      <c r="CY186" s="3"/>
      <c r="DA186" s="4"/>
      <c r="DD186" s="6"/>
      <c r="DE186" s="32"/>
    </row>
    <row r="187" customFormat="false" ht="12.8" hidden="false" customHeight="false" outlineLevel="0" collapsed="false">
      <c r="BI187" s="31"/>
      <c r="BN187" s="34" t="n">
        <f aca="false">BN179-BN170</f>
        <v>0</v>
      </c>
      <c r="BO187" s="34" t="n">
        <f aca="false">BO179-BO170</f>
        <v>0</v>
      </c>
      <c r="BP187" s="34" t="n">
        <f aca="false">BP179-BP170</f>
        <v>0</v>
      </c>
      <c r="BQ187" s="34" t="n">
        <f aca="false">BQ179-BQ170</f>
        <v>0</v>
      </c>
      <c r="BR187" s="34" t="n">
        <f aca="false">BR179-BR170</f>
        <v>0</v>
      </c>
      <c r="BS187" s="34" t="n">
        <f aca="false">BS179-BS170</f>
        <v>0</v>
      </c>
      <c r="BT187" s="34" t="n">
        <f aca="false">BT179-BT170</f>
        <v>0</v>
      </c>
      <c r="BU187" s="34" t="n">
        <f aca="false">BU179-BU170</f>
        <v>0</v>
      </c>
      <c r="BV187" s="34"/>
      <c r="BZ187" s="2"/>
      <c r="CA187" s="3"/>
      <c r="CC187" s="4"/>
      <c r="CF187" s="6"/>
      <c r="CG187" s="20"/>
      <c r="CK187" s="11"/>
      <c r="CL187" s="15"/>
      <c r="CM187" s="16"/>
      <c r="CN187" s="11"/>
      <c r="CO187" s="17"/>
      <c r="CP187" s="16"/>
      <c r="CQ187" s="16"/>
      <c r="CR187" s="25"/>
      <c r="CS187" s="32"/>
      <c r="CT187" s="15"/>
      <c r="CU187" s="15"/>
      <c r="CX187" s="2"/>
      <c r="CY187" s="3"/>
      <c r="DA187" s="4"/>
      <c r="DD187" s="6"/>
      <c r="DE187" s="32"/>
    </row>
    <row r="188" customFormat="false" ht="12.8" hidden="false" customHeight="false" outlineLevel="0" collapsed="false">
      <c r="BI188" s="31"/>
      <c r="BN188" s="34" t="n">
        <f aca="false">BN180-BN171</f>
        <v>0</v>
      </c>
      <c r="BO188" s="34" t="n">
        <f aca="false">BO180-BO171</f>
        <v>0</v>
      </c>
      <c r="BP188" s="34" t="n">
        <f aca="false">BP180-BP171</f>
        <v>0</v>
      </c>
      <c r="BQ188" s="34" t="n">
        <f aca="false">BQ180-BQ171</f>
        <v>0</v>
      </c>
      <c r="BR188" s="34" t="n">
        <f aca="false">BR180-BR171</f>
        <v>0</v>
      </c>
      <c r="BS188" s="34" t="n">
        <f aca="false">BS180-BS171</f>
        <v>0</v>
      </c>
      <c r="BT188" s="34" t="n">
        <f aca="false">BT180-BT171</f>
        <v>0</v>
      </c>
      <c r="BU188" s="34" t="n">
        <f aca="false">BU180-BU171</f>
        <v>0</v>
      </c>
      <c r="BV188" s="34"/>
      <c r="BZ188" s="2"/>
      <c r="CA188" s="3"/>
      <c r="CC188" s="4"/>
      <c r="CF188" s="6"/>
      <c r="CG188" s="32"/>
      <c r="CK188" s="11"/>
      <c r="CL188" s="15"/>
      <c r="CM188" s="16"/>
      <c r="CN188" s="11"/>
      <c r="CO188" s="17"/>
      <c r="CP188" s="16"/>
      <c r="CQ188" s="16"/>
      <c r="CR188" s="25"/>
      <c r="CS188" s="32"/>
      <c r="CT188" s="15"/>
      <c r="CU188" s="15"/>
      <c r="CX188" s="2"/>
      <c r="CY188" s="3"/>
      <c r="DA188" s="4"/>
      <c r="DD188" s="6"/>
      <c r="DE188" s="32"/>
    </row>
    <row r="189" customFormat="false" ht="12.8" hidden="false" customHeight="false" outlineLevel="0" collapsed="false">
      <c r="BI189" s="31"/>
      <c r="BN189" s="34" t="n">
        <f aca="false">BN181-BN172</f>
        <v>1.3958641969058</v>
      </c>
      <c r="BO189" s="34" t="n">
        <f aca="false">BO181-BO172</f>
        <v>1.241315696524</v>
      </c>
      <c r="BP189" s="34" t="n">
        <f aca="false">BP181-BP172</f>
        <v>1.0800130069922</v>
      </c>
      <c r="BQ189" s="34" t="n">
        <f aca="false">BQ181-BQ172</f>
        <v>1.0416384479405</v>
      </c>
      <c r="BR189" s="34" t="n">
        <f aca="false">BR181-BR172</f>
        <v>1.0115482363191</v>
      </c>
      <c r="BS189" s="34" t="n">
        <f aca="false">BS181-BS172</f>
        <v>1.8</v>
      </c>
      <c r="BT189" s="34" t="n">
        <f aca="false">BT181-BT172</f>
        <v>1.65</v>
      </c>
      <c r="BU189" s="34" t="n">
        <f aca="false">BU181-BU172</f>
        <v>1.5</v>
      </c>
      <c r="BV189" s="34"/>
      <c r="BZ189" s="2"/>
      <c r="CA189" s="3"/>
      <c r="CC189" s="4"/>
      <c r="CF189" s="6"/>
      <c r="CG189" s="32"/>
      <c r="CK189" s="11"/>
      <c r="CL189" s="15"/>
      <c r="CM189" s="16"/>
      <c r="CN189" s="11"/>
      <c r="CO189" s="17"/>
      <c r="CP189" s="16"/>
      <c r="CQ189" s="16"/>
      <c r="CR189" s="25"/>
      <c r="CS189" s="32"/>
      <c r="CT189" s="15"/>
      <c r="CU189" s="15"/>
      <c r="CX189" s="2"/>
      <c r="CY189" s="3"/>
      <c r="DA189" s="4"/>
      <c r="DD189" s="6"/>
      <c r="DE189" s="32"/>
    </row>
    <row r="190" customFormat="false" ht="12.8" hidden="false" customHeight="false" outlineLevel="0" collapsed="false">
      <c r="BI190" s="31"/>
      <c r="BZ190" s="2"/>
      <c r="CA190" s="3"/>
      <c r="CC190" s="4"/>
      <c r="CF190" s="6"/>
      <c r="CG190" s="32"/>
      <c r="CK190" s="11"/>
      <c r="CL190" s="15"/>
      <c r="CM190" s="16"/>
      <c r="CN190" s="11"/>
      <c r="CO190" s="17"/>
      <c r="CP190" s="16"/>
      <c r="CQ190" s="16"/>
      <c r="CR190" s="25"/>
      <c r="CS190" s="32"/>
      <c r="CT190" s="15"/>
      <c r="CU190" s="15"/>
      <c r="CX190" s="2"/>
      <c r="CY190" s="3"/>
      <c r="DA190" s="4"/>
      <c r="DD190" s="6"/>
      <c r="DE190" s="32"/>
    </row>
    <row r="191" customFormat="false" ht="12.8" hidden="false" customHeight="false" outlineLevel="0" collapsed="false">
      <c r="BI191" s="31"/>
      <c r="BZ191" s="2"/>
      <c r="CA191" s="3"/>
      <c r="CC191" s="4"/>
      <c r="CF191" s="6"/>
      <c r="CG191" s="32"/>
      <c r="CK191" s="11"/>
      <c r="CL191" s="15"/>
      <c r="CM191" s="16"/>
      <c r="CN191" s="11"/>
      <c r="CO191" s="17"/>
      <c r="CP191" s="16"/>
      <c r="CQ191" s="16"/>
      <c r="CR191" s="25"/>
      <c r="CS191" s="32"/>
      <c r="CT191" s="15"/>
      <c r="CU191" s="15"/>
      <c r="CX191" s="2"/>
      <c r="CY191" s="3"/>
      <c r="DA191" s="4"/>
      <c r="DD191" s="6"/>
      <c r="DE191" s="32"/>
    </row>
    <row r="192" customFormat="false" ht="12.8" hidden="false" customHeight="false" outlineLevel="0" collapsed="false">
      <c r="BI192" s="31"/>
      <c r="BZ192" s="2"/>
      <c r="CA192" s="3"/>
      <c r="CC192" s="4"/>
      <c r="CF192" s="6"/>
      <c r="CG192" s="32"/>
      <c r="CL192" s="2"/>
      <c r="CM192" s="3"/>
      <c r="CO192" s="4"/>
      <c r="CP192" s="31"/>
      <c r="CQ192" s="31"/>
      <c r="CR192" s="25"/>
      <c r="CS192" s="32"/>
      <c r="CT192" s="31"/>
      <c r="CU192" s="31"/>
      <c r="CX192" s="2"/>
      <c r="CY192" s="3"/>
      <c r="DA192" s="4"/>
      <c r="DD192" s="6"/>
      <c r="DE192" s="32"/>
    </row>
    <row r="193" customFormat="false" ht="12.8" hidden="false" customHeight="false" outlineLevel="0" collapsed="false">
      <c r="BI193" s="31"/>
      <c r="BZ193" s="2"/>
      <c r="CA193" s="3"/>
      <c r="CC193" s="4"/>
      <c r="CF193" s="6"/>
      <c r="CG193" s="32"/>
      <c r="CL193" s="2"/>
      <c r="CM193" s="3"/>
      <c r="CO193" s="4"/>
      <c r="CP193" s="31"/>
      <c r="CQ193" s="31"/>
      <c r="CR193" s="25"/>
      <c r="CS193" s="32"/>
      <c r="CT193" s="31"/>
      <c r="CU193" s="31"/>
      <c r="CX193" s="2"/>
      <c r="CY193" s="3"/>
      <c r="DA193" s="4"/>
      <c r="DD193" s="6"/>
      <c r="DE193" s="32"/>
    </row>
    <row r="194" customFormat="false" ht="12.8" hidden="false" customHeight="false" outlineLevel="0" collapsed="false">
      <c r="BI194" s="31"/>
      <c r="BZ194" s="2"/>
      <c r="CA194" s="3"/>
      <c r="CC194" s="4"/>
      <c r="CF194" s="6"/>
      <c r="CG194" s="32"/>
      <c r="CL194" s="2"/>
      <c r="CM194" s="3"/>
      <c r="CO194" s="4"/>
      <c r="CP194" s="31"/>
      <c r="CQ194" s="31"/>
      <c r="CR194" s="25"/>
      <c r="CS194" s="32"/>
      <c r="CT194" s="31"/>
      <c r="CU194" s="31"/>
      <c r="CX194" s="2"/>
      <c r="CY194" s="3"/>
      <c r="DA194" s="4"/>
      <c r="DD194" s="6"/>
      <c r="DE194" s="32"/>
    </row>
    <row r="195" customFormat="false" ht="12.8" hidden="false" customHeight="false" outlineLevel="0" collapsed="false">
      <c r="BI195" s="31"/>
      <c r="BZ195" s="2"/>
      <c r="CA195" s="3"/>
      <c r="CC195" s="4"/>
      <c r="CF195" s="6"/>
      <c r="CG195" s="32"/>
      <c r="CL195" s="2"/>
      <c r="CM195" s="3"/>
      <c r="CO195" s="4"/>
      <c r="CP195" s="31"/>
      <c r="CQ195" s="31"/>
      <c r="CR195" s="25"/>
      <c r="CS195" s="32"/>
      <c r="CT195" s="31"/>
      <c r="CU195" s="31"/>
      <c r="CX195" s="2"/>
      <c r="CY195" s="3"/>
      <c r="DA195" s="4"/>
      <c r="DD195" s="6"/>
      <c r="DE195" s="32"/>
    </row>
    <row r="196" customFormat="false" ht="12.8" hidden="false" customHeight="false" outlineLevel="0" collapsed="false">
      <c r="BI196" s="31"/>
      <c r="BZ196" s="2"/>
      <c r="CA196" s="3"/>
      <c r="CC196" s="4"/>
      <c r="CF196" s="6"/>
      <c r="CG196" s="32"/>
      <c r="CL196" s="2"/>
      <c r="CM196" s="3"/>
      <c r="CO196" s="4"/>
      <c r="CP196" s="31"/>
      <c r="CQ196" s="31"/>
      <c r="CR196" s="25"/>
      <c r="CS196" s="32"/>
      <c r="CT196" s="31"/>
      <c r="CU196" s="31"/>
      <c r="CX196" s="2"/>
      <c r="CY196" s="3"/>
      <c r="DA196" s="4"/>
      <c r="DD196" s="6"/>
      <c r="DE196" s="32"/>
    </row>
    <row r="197" customFormat="false" ht="12.8" hidden="false" customHeight="false" outlineLevel="0" collapsed="false">
      <c r="BI197" s="31"/>
      <c r="BZ197" s="2"/>
      <c r="CA197" s="3"/>
      <c r="CC197" s="4"/>
      <c r="CF197" s="6"/>
      <c r="CG197" s="32"/>
      <c r="CL197" s="2"/>
      <c r="CM197" s="3"/>
      <c r="CO197" s="4"/>
      <c r="CP197" s="31"/>
      <c r="CQ197" s="31"/>
      <c r="CR197" s="25"/>
      <c r="CS197" s="32"/>
      <c r="CT197" s="31"/>
      <c r="CU197" s="31"/>
      <c r="CX197" s="2"/>
      <c r="CY197" s="3"/>
      <c r="DA197" s="4"/>
      <c r="DD197" s="6"/>
      <c r="DE197" s="32"/>
    </row>
    <row r="198" customFormat="false" ht="12.8" hidden="false" customHeight="false" outlineLevel="0" collapsed="false">
      <c r="BI198" s="31"/>
      <c r="BZ198" s="2"/>
      <c r="CA198" s="3"/>
      <c r="CC198" s="4"/>
      <c r="CF198" s="6"/>
      <c r="CG198" s="32"/>
      <c r="CL198" s="2"/>
      <c r="CM198" s="3"/>
      <c r="CO198" s="4"/>
      <c r="CP198" s="31"/>
      <c r="CQ198" s="31"/>
      <c r="CR198" s="25"/>
      <c r="CS198" s="32"/>
      <c r="CT198" s="31"/>
      <c r="CU198" s="31"/>
      <c r="CX198" s="2"/>
      <c r="CY198" s="3"/>
      <c r="DA198" s="4"/>
      <c r="DD198" s="6"/>
      <c r="DE198" s="32"/>
    </row>
    <row r="199" customFormat="false" ht="12.8" hidden="false" customHeight="false" outlineLevel="0" collapsed="false">
      <c r="BI199" s="31"/>
      <c r="BZ199" s="2"/>
      <c r="CA199" s="3"/>
      <c r="CC199" s="4"/>
      <c r="CF199" s="6"/>
      <c r="CG199" s="32"/>
      <c r="CL199" s="2"/>
      <c r="CM199" s="3"/>
      <c r="CO199" s="4"/>
      <c r="CP199" s="31"/>
      <c r="CQ199" s="31"/>
      <c r="CR199" s="25"/>
      <c r="CS199" s="32"/>
      <c r="CT199" s="31"/>
      <c r="CU199" s="31"/>
      <c r="CX199" s="2"/>
      <c r="CY199" s="3"/>
      <c r="DA199" s="4"/>
      <c r="DD199" s="6"/>
      <c r="DE199" s="32"/>
    </row>
    <row r="200" customFormat="false" ht="12.8" hidden="false" customHeight="false" outlineLevel="0" collapsed="false">
      <c r="BI200" s="31"/>
      <c r="BZ200" s="2"/>
      <c r="CA200" s="3"/>
      <c r="CC200" s="4"/>
      <c r="CF200" s="6"/>
      <c r="CG200" s="32"/>
      <c r="CL200" s="2"/>
      <c r="CM200" s="3"/>
      <c r="CO200" s="4"/>
      <c r="CP200" s="31"/>
      <c r="CQ200" s="31"/>
      <c r="CR200" s="25"/>
      <c r="CS200" s="32"/>
      <c r="CT200" s="31"/>
      <c r="CU200" s="31"/>
      <c r="CX200" s="2"/>
      <c r="CY200" s="3"/>
      <c r="DA200" s="4"/>
      <c r="DD200" s="6"/>
      <c r="DE200" s="32"/>
    </row>
    <row r="201" customFormat="false" ht="12.8" hidden="false" customHeight="false" outlineLevel="0" collapsed="false">
      <c r="BI201" s="31"/>
      <c r="BZ201" s="2"/>
      <c r="CA201" s="3"/>
      <c r="CC201" s="4"/>
      <c r="CF201" s="6"/>
      <c r="CG201" s="32"/>
      <c r="CL201" s="2"/>
      <c r="CM201" s="3"/>
      <c r="CO201" s="4"/>
      <c r="CP201" s="31"/>
      <c r="CQ201" s="31"/>
      <c r="CR201" s="25"/>
      <c r="CS201" s="32"/>
      <c r="CT201" s="31"/>
      <c r="CU201" s="31"/>
      <c r="CX201" s="2"/>
      <c r="CY201" s="3"/>
      <c r="DA201" s="4"/>
      <c r="DD201" s="6"/>
      <c r="DE201" s="32"/>
    </row>
    <row r="202" customFormat="false" ht="12.8" hidden="false" customHeight="false" outlineLevel="0" collapsed="false">
      <c r="BI202" s="31"/>
      <c r="BZ202" s="2"/>
      <c r="CA202" s="3"/>
      <c r="CC202" s="4"/>
      <c r="CF202" s="6"/>
      <c r="CG202" s="32"/>
      <c r="CL202" s="2"/>
      <c r="CM202" s="3"/>
      <c r="CO202" s="4"/>
      <c r="CP202" s="31"/>
      <c r="CQ202" s="31"/>
      <c r="CR202" s="25"/>
      <c r="CS202" s="32"/>
      <c r="CT202" s="31"/>
      <c r="CU202" s="31"/>
      <c r="CX202" s="2"/>
      <c r="CY202" s="3"/>
      <c r="DA202" s="4"/>
      <c r="DD202" s="6"/>
      <c r="DE202" s="32"/>
    </row>
    <row r="203" customFormat="false" ht="12.8" hidden="false" customHeight="false" outlineLevel="0" collapsed="false">
      <c r="BI203" s="31"/>
      <c r="BZ203" s="2"/>
      <c r="CA203" s="3"/>
      <c r="CC203" s="4"/>
      <c r="CF203" s="6"/>
      <c r="CG203" s="32"/>
      <c r="CL203" s="2"/>
      <c r="CM203" s="3"/>
      <c r="CO203" s="4"/>
      <c r="CP203" s="31"/>
      <c r="CQ203" s="31"/>
      <c r="CR203" s="25"/>
      <c r="CS203" s="32"/>
      <c r="CT203" s="31"/>
      <c r="CU203" s="31"/>
      <c r="CX203" s="2"/>
      <c r="CY203" s="3"/>
      <c r="DA203" s="4"/>
      <c r="DD203" s="6"/>
      <c r="DE203" s="32"/>
    </row>
    <row r="204" customFormat="false" ht="12.8" hidden="false" customHeight="false" outlineLevel="0" collapsed="false">
      <c r="BI204" s="31"/>
      <c r="BZ204" s="2"/>
      <c r="CA204" s="3"/>
      <c r="CC204" s="4"/>
      <c r="CF204" s="6"/>
      <c r="CG204" s="32"/>
      <c r="CL204" s="2"/>
      <c r="CM204" s="3"/>
      <c r="CO204" s="4"/>
      <c r="CP204" s="31"/>
      <c r="CQ204" s="31"/>
      <c r="CR204" s="25"/>
      <c r="CS204" s="32"/>
      <c r="CT204" s="31"/>
      <c r="CU204" s="31"/>
      <c r="CX204" s="2"/>
      <c r="CY204" s="3"/>
      <c r="DA204" s="4"/>
      <c r="DD204" s="6"/>
      <c r="DE204" s="32"/>
    </row>
    <row r="205" customFormat="false" ht="12.8" hidden="false" customHeight="false" outlineLevel="0" collapsed="false">
      <c r="AR205" s="14" t="s">
        <v>20</v>
      </c>
      <c r="AS205" s="14" t="s">
        <v>21</v>
      </c>
      <c r="AT205" s="14" t="s">
        <v>22</v>
      </c>
      <c r="AU205" s="14" t="s">
        <v>23</v>
      </c>
      <c r="BD205" s="14"/>
      <c r="BE205" s="14"/>
      <c r="BF205" s="14"/>
      <c r="BG205" s="14"/>
      <c r="BI205" s="31"/>
      <c r="BZ205" s="2"/>
      <c r="CA205" s="3"/>
      <c r="CC205" s="4"/>
      <c r="CF205" s="6"/>
      <c r="CG205" s="32"/>
      <c r="CL205" s="2"/>
      <c r="CM205" s="3"/>
      <c r="CO205" s="4"/>
      <c r="CP205" s="31"/>
      <c r="CQ205" s="31"/>
      <c r="CR205" s="25"/>
      <c r="CS205" s="32"/>
      <c r="CT205" s="31"/>
      <c r="CU205" s="31"/>
      <c r="CX205" s="2"/>
      <c r="CY205" s="3"/>
      <c r="DA205" s="4"/>
      <c r="DD205" s="6"/>
      <c r="DE205" s="32"/>
    </row>
    <row r="206" customFormat="false" ht="12.8" hidden="false" customHeight="false" outlineLevel="0" collapsed="false">
      <c r="A206" s="1" t="n">
        <v>1856</v>
      </c>
      <c r="B206" s="11" t="n">
        <v>10.6541666666667</v>
      </c>
      <c r="C206" s="15"/>
      <c r="D206" s="16"/>
      <c r="E206" s="11"/>
      <c r="F206" s="17"/>
      <c r="G206" s="16" t="n">
        <f aca="false">IF(Y$180=0,MIN(AI206,AV206,BH206,BS206,CD206,DB206),MIN(AI206,AV206,BH206,BS206,CD206,CP206,DB206))</f>
        <v>16.2</v>
      </c>
      <c r="H206" s="18" t="n">
        <f aca="false">IF(Y$4=0,MEDIAN(AJ206,AW206,BI206,BT206,CE206,DC206),MEDIAN(AJ206,AW206,BI206,BT206,CE206,CQ206,DC206))</f>
        <v>9.6</v>
      </c>
      <c r="I206" s="19" t="n">
        <f aca="false">IF(Y$4=0,SUM(AJ206*0.104+AW206*0.03+BI206*0.225+BT206*0.329+CE206*0.009+DC206*0.175),SUM(AJ206*0.104+AW206*0.03+BI206*0.225+BT206*0.329+DC206*0.175))</f>
        <v>0.288</v>
      </c>
      <c r="J206" s="11" t="n">
        <f aca="false">IF(Y$180=0,MIN(AK206,AX206,BJ206,BU206,CF206,DD206),MIN(AK206,AX206,BJ206,BU206,CF206,CR206,DD206))</f>
        <v>5.3</v>
      </c>
      <c r="K206" s="20" t="n">
        <f aca="false">(G206+J206)/2</f>
        <v>10.75</v>
      </c>
      <c r="AP206" s="1" t="n">
        <v>1856</v>
      </c>
      <c r="AQ206" s="11" t="n">
        <v>10.6541666666667</v>
      </c>
      <c r="AR206" s="2"/>
      <c r="AS206" s="3"/>
      <c r="AU206" s="4"/>
      <c r="AV206" s="3" t="n">
        <v>16.2</v>
      </c>
      <c r="AW206" s="21" t="n">
        <v>9.6</v>
      </c>
      <c r="AX206" s="6" t="n">
        <v>5.3</v>
      </c>
      <c r="AY206" s="6" t="n">
        <v>5.3</v>
      </c>
      <c r="AZ206" s="20" t="n">
        <v>10.75</v>
      </c>
      <c r="BA206" s="2"/>
      <c r="BC206" s="11"/>
      <c r="BH206" s="3"/>
      <c r="BI206" s="16"/>
      <c r="BJ206" s="2"/>
      <c r="BK206" s="2"/>
      <c r="BL206" s="2"/>
      <c r="BZ206" s="2"/>
      <c r="CA206" s="3"/>
      <c r="CC206" s="4"/>
      <c r="CF206" s="6"/>
      <c r="CG206" s="32"/>
      <c r="CL206" s="2"/>
      <c r="CM206" s="3"/>
      <c r="CO206" s="4"/>
      <c r="CP206" s="31"/>
      <c r="CQ206" s="31"/>
      <c r="CR206" s="25"/>
      <c r="CS206" s="32"/>
      <c r="CT206" s="31"/>
      <c r="CU206" s="31"/>
      <c r="CX206" s="2"/>
      <c r="CY206" s="3"/>
      <c r="DA206" s="4"/>
      <c r="DD206" s="6"/>
      <c r="DE206" s="32"/>
    </row>
    <row r="207" customFormat="false" ht="12.8" hidden="false" customHeight="false" outlineLevel="0" collapsed="false">
      <c r="B207" s="11" t="n">
        <v>10.6416666666667</v>
      </c>
      <c r="C207" s="15"/>
      <c r="D207" s="16"/>
      <c r="E207" s="11"/>
      <c r="F207" s="17"/>
      <c r="G207" s="16" t="n">
        <f aca="false">IF(Y$180=0,MIN(AI207,AV207,BH207,BS207,CD207,DB207),MIN(AI207,AV207,BH207,BS207,CD207,CP207,DB207))</f>
        <v>16.5</v>
      </c>
      <c r="H207" s="18" t="n">
        <f aca="false">IF(Y$4=0,MEDIAN(AJ207,AW207,BI207,BT207,CE207,DC207),MEDIAN(AJ207,AW207,BI207,BT207,CE207,CQ207,DC207))</f>
        <v>9.5</v>
      </c>
      <c r="I207" s="19" t="n">
        <f aca="false">IF(Y$4=0,SUM(AJ207*0.104+AW207*0.03+BI207*0.225+BT207*0.329+CE207*0.009+DC207*0.175),SUM(AJ207*0.104+AW207*0.03+BI207*0.225+BT207*0.329+DC207*0.175))</f>
        <v>0.285</v>
      </c>
      <c r="J207" s="11" t="n">
        <f aca="false">IF(Y$180=0,MIN(AK207,AX207,BJ207,BU207,CF207,DD207),MIN(AK207,AX207,BJ207,BU207,CF207,CR207,DD207))</f>
        <v>4.8</v>
      </c>
      <c r="K207" s="20" t="n">
        <f aca="false">(G207+J207)/2</f>
        <v>10.65</v>
      </c>
      <c r="AP207" s="1" t="n">
        <v>1857</v>
      </c>
      <c r="AQ207" s="11" t="n">
        <v>10.6416666666667</v>
      </c>
      <c r="AR207" s="2"/>
      <c r="AS207" s="3"/>
      <c r="AU207" s="4"/>
      <c r="AV207" s="3" t="n">
        <v>16.5</v>
      </c>
      <c r="AW207" s="21" t="n">
        <v>9.5</v>
      </c>
      <c r="AX207" s="6" t="n">
        <v>4.8</v>
      </c>
      <c r="AY207" s="6" t="n">
        <v>4.8</v>
      </c>
      <c r="AZ207" s="20" t="n">
        <v>10.65</v>
      </c>
      <c r="BA207" s="2"/>
      <c r="BC207" s="11"/>
      <c r="BH207" s="3"/>
      <c r="BI207" s="16"/>
      <c r="BJ207" s="2"/>
      <c r="BK207" s="2"/>
      <c r="BL207" s="2"/>
      <c r="BZ207" s="2"/>
      <c r="CA207" s="3"/>
      <c r="CC207" s="4"/>
      <c r="CF207" s="6"/>
      <c r="CG207" s="32"/>
      <c r="CL207" s="2"/>
      <c r="CM207" s="3"/>
      <c r="CO207" s="4"/>
      <c r="CP207" s="31"/>
      <c r="CQ207" s="31"/>
      <c r="CR207" s="25"/>
      <c r="CS207" s="32"/>
      <c r="CT207" s="31"/>
      <c r="CU207" s="31"/>
      <c r="CX207" s="2"/>
      <c r="CY207" s="3"/>
      <c r="DA207" s="4"/>
      <c r="DD207" s="6"/>
      <c r="DE207" s="32"/>
    </row>
    <row r="208" customFormat="false" ht="12.8" hidden="false" customHeight="false" outlineLevel="0" collapsed="false">
      <c r="A208" s="22"/>
      <c r="B208" s="11" t="n">
        <v>6.83905472636816</v>
      </c>
      <c r="C208" s="15"/>
      <c r="D208" s="16"/>
      <c r="E208" s="11"/>
      <c r="F208" s="17"/>
      <c r="G208" s="16" t="n">
        <f aca="false">IF(Y$180=0,MIN(AI208,AV208,BH208,BS208,CD208,DB208),MIN(AI208,AV208,BH208,BS208,CD208,CP208,DB208))</f>
        <v>16.1</v>
      </c>
      <c r="H208" s="18" t="n">
        <f aca="false">IF(Y$4=0,MEDIAN(AJ208,AW208,BI208,BT208,CE208,DC208),MEDIAN(AJ208,AW208,BI208,BT208,CE208,CQ208,DC208))</f>
        <v>7.15</v>
      </c>
      <c r="I208" s="19" t="n">
        <f aca="false">IF(Y$4=0,SUM(AJ208*0.104+AW208*0.03+BI208*0.225+BT208*0.329+CE208*0.009+DC208*0.175),SUM(AJ208*0.104+AW208*0.03+BI208*0.225+BT208*0.329+DC208*0.175))</f>
        <v>0.8138</v>
      </c>
      <c r="J208" s="11" t="n">
        <f aca="false">IF(Y$180=0,MIN(AK208,AX208,BJ208,BU208,CF208,DD208),MIN(AK208,AX208,BJ208,BU208,CF208,CR208,DD208))</f>
        <v>-2.2</v>
      </c>
      <c r="K208" s="20" t="n">
        <f aca="false">(G208+J208)/2</f>
        <v>6.95</v>
      </c>
      <c r="AC208" s="1" t="n">
        <v>1858</v>
      </c>
      <c r="AD208" s="11" t="n">
        <v>5.87916666666667</v>
      </c>
      <c r="AE208" s="15"/>
      <c r="AF208" s="16"/>
      <c r="AG208" s="11"/>
      <c r="AH208" s="17"/>
      <c r="AI208" s="3" t="n">
        <v>16.1</v>
      </c>
      <c r="AJ208" s="18" t="n">
        <v>5.2</v>
      </c>
      <c r="AK208" s="6" t="n">
        <v>-2.2</v>
      </c>
      <c r="AL208" s="6" t="n">
        <v>-2.2</v>
      </c>
      <c r="AM208" s="20" t="n">
        <v>6.95</v>
      </c>
      <c r="AN208" s="2"/>
      <c r="AO208" s="2"/>
      <c r="AP208" s="1" t="n">
        <v>1858</v>
      </c>
      <c r="AQ208" s="11" t="n">
        <v>10.1666666666667</v>
      </c>
      <c r="AR208" s="15"/>
      <c r="AS208" s="3"/>
      <c r="AU208" s="4"/>
      <c r="AV208" s="3" t="n">
        <v>16.8</v>
      </c>
      <c r="AW208" s="21" t="n">
        <v>9.1</v>
      </c>
      <c r="AX208" s="6" t="n">
        <v>5.4</v>
      </c>
      <c r="AY208" s="6" t="n">
        <v>5.4</v>
      </c>
      <c r="AZ208" s="20" t="n">
        <v>11.1</v>
      </c>
      <c r="BA208" s="2"/>
      <c r="BC208" s="11"/>
      <c r="BD208" s="11"/>
      <c r="BH208" s="3"/>
      <c r="BI208" s="16"/>
      <c r="BJ208" s="2"/>
      <c r="BK208" s="2"/>
      <c r="BL208" s="2"/>
      <c r="BZ208" s="2"/>
      <c r="CA208" s="3"/>
      <c r="CC208" s="4"/>
      <c r="CF208" s="6"/>
      <c r="CG208" s="32"/>
      <c r="CL208" s="2"/>
      <c r="CM208" s="3"/>
      <c r="CO208" s="4"/>
      <c r="CP208" s="31"/>
      <c r="CQ208" s="31"/>
      <c r="CR208" s="25"/>
      <c r="CS208" s="32"/>
      <c r="CT208" s="31"/>
      <c r="CU208" s="31"/>
      <c r="CX208" s="2"/>
      <c r="CY208" s="3"/>
      <c r="DA208" s="4"/>
      <c r="DD208" s="6"/>
      <c r="DE208" s="32"/>
    </row>
    <row r="209" customFormat="false" ht="12.8" hidden="false" customHeight="false" outlineLevel="0" collapsed="false">
      <c r="A209" s="22"/>
      <c r="B209" s="11" t="n">
        <v>7.4922056384743</v>
      </c>
      <c r="C209" s="15"/>
      <c r="D209" s="16"/>
      <c r="E209" s="11"/>
      <c r="F209" s="17"/>
      <c r="G209" s="16" t="n">
        <f aca="false">IF(Y$180=0,MIN(AI209,AV209,BH209,BS209,CD209,DB209),MIN(AI209,AV209,BH209,BS209,CD209,CP209,DB209))</f>
        <v>12</v>
      </c>
      <c r="H209" s="18" t="n">
        <f aca="false">IF(Y$4=0,MEDIAN(AJ209,AW209,BI209,BT209,CE209,DC209),MEDIAN(AJ209,AW209,BI209,BT209,CE209,CQ209,DC209))</f>
        <v>7.85</v>
      </c>
      <c r="I209" s="19" t="n">
        <f aca="false">IF(Y$4=0,SUM(AJ209*0.104+AW209*0.03+BI209*0.225+BT209*0.329+CE209*0.009+DC209*0.175),SUM(AJ209*0.104+AW209*0.03+BI209*0.225+BT209*0.329+DC209*0.175))</f>
        <v>0.9964</v>
      </c>
      <c r="J209" s="11" t="n">
        <f aca="false">IF(Y$180=0,MIN(AK209,AX209,BJ209,BU209,CF209,DD209),MIN(AK209,AX209,BJ209,BU209,CF209,CR209,DD209))</f>
        <v>-4.5</v>
      </c>
      <c r="K209" s="20" t="n">
        <f aca="false">(G209+J209)/2</f>
        <v>3.75</v>
      </c>
      <c r="AC209" s="1" t="n">
        <v>1859</v>
      </c>
      <c r="AD209" s="11" t="n">
        <v>6.83611111111112</v>
      </c>
      <c r="AE209" s="15"/>
      <c r="AF209" s="16"/>
      <c r="AG209" s="11"/>
      <c r="AH209" s="17"/>
      <c r="AI209" s="3" t="n">
        <v>12</v>
      </c>
      <c r="AJ209" s="18" t="n">
        <v>7.1</v>
      </c>
      <c r="AK209" s="6" t="n">
        <v>-4.5</v>
      </c>
      <c r="AL209" s="6" t="n">
        <v>-4.5</v>
      </c>
      <c r="AM209" s="20" t="n">
        <v>3.75</v>
      </c>
      <c r="AN209" s="2"/>
      <c r="AO209" s="2"/>
      <c r="AP209" s="1" t="n">
        <v>1859</v>
      </c>
      <c r="AQ209" s="11" t="n">
        <v>9.76666666666667</v>
      </c>
      <c r="AR209" s="15"/>
      <c r="AS209" s="3"/>
      <c r="AU209" s="4"/>
      <c r="AV209" s="3" t="n">
        <v>15</v>
      </c>
      <c r="AW209" s="21" t="n">
        <v>8.6</v>
      </c>
      <c r="AX209" s="6" t="n">
        <v>5.3</v>
      </c>
      <c r="AY209" s="6" t="n">
        <v>5.3</v>
      </c>
      <c r="AZ209" s="20" t="n">
        <v>10.15</v>
      </c>
      <c r="BA209" s="2"/>
      <c r="BC209" s="11"/>
      <c r="BD209" s="11"/>
      <c r="BH209" s="3"/>
      <c r="BI209" s="16"/>
      <c r="BJ209" s="2"/>
      <c r="BK209" s="2"/>
      <c r="BL209" s="2"/>
      <c r="BZ209" s="2"/>
      <c r="CA209" s="3"/>
      <c r="CC209" s="4"/>
      <c r="CF209" s="6"/>
      <c r="CG209" s="32"/>
      <c r="CL209" s="2"/>
      <c r="CM209" s="3"/>
      <c r="CO209" s="4"/>
      <c r="CP209" s="31"/>
      <c r="CQ209" s="31"/>
      <c r="CR209" s="25"/>
      <c r="CS209" s="32"/>
      <c r="CT209" s="31"/>
      <c r="CU209" s="31"/>
      <c r="CX209" s="2"/>
      <c r="CY209" s="3"/>
      <c r="DA209" s="4"/>
      <c r="DD209" s="6"/>
      <c r="DE209" s="32"/>
    </row>
    <row r="210" customFormat="false" ht="12.8" hidden="false" customHeight="false" outlineLevel="0" collapsed="false">
      <c r="A210" s="22" t="n">
        <v>1860</v>
      </c>
      <c r="B210" s="11" t="n">
        <v>8.5266583747927</v>
      </c>
      <c r="C210" s="15" t="n">
        <f aca="false">AVERAGE(B206:B210)</f>
        <v>8.83075041459371</v>
      </c>
      <c r="D210" s="16"/>
      <c r="E210" s="11"/>
      <c r="F210" s="17"/>
      <c r="G210" s="16" t="n">
        <f aca="false">IF(Y$180=0,MIN(AI210,AV210,BH210,BS210,CD210,DB210),MIN(AI210,AV210,BH210,BS210,CD210,CP210,DB210))</f>
        <v>14.4</v>
      </c>
      <c r="H210" s="18" t="n">
        <f aca="false">IF(Y$4=0,MEDIAN(AJ210,AW210,BI210,BT210,CE210,DC210),MEDIAN(AJ210,AW210,BI210,BT210,CE210,CQ210,DC210))</f>
        <v>8.85</v>
      </c>
      <c r="I210" s="19" t="n">
        <f aca="false">IF(Y$4=0,SUM(AJ210*0.104+AW210*0.03+BI210*0.225+BT210*0.329+CE210*0.009+DC210*0.175),SUM(AJ210*0.104+AW210*0.03+BI210*0.225+BT210*0.329+DC210*0.175))</f>
        <v>1.1452</v>
      </c>
      <c r="J210" s="11" t="n">
        <f aca="false">IF(Y$180=0,MIN(AK210,AX210,BJ210,BU210,CF210,DD210),MIN(AK210,AX210,BJ210,BU210,CF210,CR210,DD210))</f>
        <v>-1.5</v>
      </c>
      <c r="K210" s="20" t="n">
        <f aca="false">(G210+J210)/2</f>
        <v>6.45</v>
      </c>
      <c r="AC210" s="1" t="n">
        <v>1860</v>
      </c>
      <c r="AD210" s="11" t="n">
        <v>8.21944444444443</v>
      </c>
      <c r="AE210" s="15"/>
      <c r="AF210" s="16"/>
      <c r="AG210" s="11"/>
      <c r="AH210" s="17"/>
      <c r="AI210" s="16" t="n">
        <v>17.8</v>
      </c>
      <c r="AJ210" s="18" t="n">
        <v>8.3</v>
      </c>
      <c r="AK210" s="6" t="n">
        <v>-1.5</v>
      </c>
      <c r="AL210" s="6" t="n">
        <v>-1.5</v>
      </c>
      <c r="AM210" s="20" t="n">
        <v>8.15</v>
      </c>
      <c r="AN210" s="15"/>
      <c r="AO210" s="15"/>
      <c r="AP210" s="1" t="n">
        <v>1860</v>
      </c>
      <c r="AQ210" s="11" t="n">
        <v>9.59166666666667</v>
      </c>
      <c r="AR210" s="15" t="n">
        <v>10.1641666666667</v>
      </c>
      <c r="AS210" s="3"/>
      <c r="AU210" s="4"/>
      <c r="AV210" s="3" t="n">
        <v>14.4</v>
      </c>
      <c r="AW210" s="21" t="n">
        <v>9.4</v>
      </c>
      <c r="AX210" s="6" t="n">
        <v>5.2</v>
      </c>
      <c r="AY210" s="6" t="n">
        <v>5.2</v>
      </c>
      <c r="AZ210" s="20" t="n">
        <v>9.8</v>
      </c>
      <c r="BA210" s="2"/>
      <c r="BC210" s="11"/>
      <c r="BD210" s="11"/>
      <c r="BH210" s="3"/>
      <c r="BI210" s="16"/>
      <c r="BJ210" s="2"/>
      <c r="BK210" s="2"/>
      <c r="BL210" s="2"/>
      <c r="BN210" s="11"/>
      <c r="BO210" s="14" t="s">
        <v>20</v>
      </c>
      <c r="BP210" s="14" t="s">
        <v>21</v>
      </c>
      <c r="BQ210" s="14" t="s">
        <v>22</v>
      </c>
      <c r="BR210" s="14" t="s">
        <v>23</v>
      </c>
      <c r="BZ210" s="2"/>
      <c r="CA210" s="3"/>
      <c r="CC210" s="4"/>
      <c r="CF210" s="6"/>
      <c r="CG210" s="32"/>
      <c r="CL210" s="2"/>
      <c r="CM210" s="3"/>
      <c r="CO210" s="4"/>
      <c r="CP210" s="31"/>
      <c r="CQ210" s="31"/>
      <c r="CR210" s="25"/>
      <c r="CS210" s="32"/>
      <c r="CT210" s="31"/>
      <c r="CU210" s="31"/>
      <c r="CX210" s="2"/>
      <c r="CY210" s="3"/>
      <c r="DA210" s="4"/>
      <c r="DD210" s="6"/>
      <c r="DE210" s="32"/>
    </row>
    <row r="211" customFormat="false" ht="12.8" hidden="false" customHeight="false" outlineLevel="0" collapsed="false">
      <c r="A211" s="22"/>
      <c r="B211" s="11" t="n">
        <v>8.89395674300255</v>
      </c>
      <c r="C211" s="15" t="n">
        <f aca="false">AVERAGE(B207:B211)</f>
        <v>8.47870842986088</v>
      </c>
      <c r="D211" s="16"/>
      <c r="E211" s="11"/>
      <c r="F211" s="17"/>
      <c r="G211" s="16" t="n">
        <f aca="false">IF(Y$180=0,MIN(AI211,AV211,BH211,BS211,CD211,DB211),MIN(AI211,AV211,BH211,BS211,CD211,CP211,DB211))</f>
        <v>14.1</v>
      </c>
      <c r="H211" s="18" t="n">
        <f aca="false">IF(Y$4=0,MEDIAN(AJ211,AW211,BI211,BT211,CE211,DC211),MEDIAN(AJ211,AW211,BI211,BT211,CE211,CQ211,DC211))</f>
        <v>9.1</v>
      </c>
      <c r="I211" s="19" t="n">
        <f aca="false">IF(Y$4=0,SUM(AJ211*0.104+AW211*0.03+BI211*0.225+BT211*0.329+CE211*0.009+DC211*0.175),SUM(AJ211*0.104+AW211*0.03+BI211*0.225+BT211*0.329+DC211*0.175))</f>
        <v>4.0975</v>
      </c>
      <c r="J211" s="11" t="n">
        <f aca="false">IF(Y$180=0,MIN(AK211,AX211,BJ211,BU211,CF211,DD211),MIN(AK211,AX211,BJ211,BU211,CF211,CR211,DD211))</f>
        <v>-0.3</v>
      </c>
      <c r="K211" s="20" t="n">
        <f aca="false">(G211+J211)/2</f>
        <v>6.9</v>
      </c>
      <c r="AC211" s="1" t="n">
        <v>1861</v>
      </c>
      <c r="AD211" s="11" t="n">
        <v>8.21666666666668</v>
      </c>
      <c r="AE211" s="15"/>
      <c r="AF211" s="16"/>
      <c r="AG211" s="11"/>
      <c r="AH211" s="17"/>
      <c r="AI211" s="16" t="n">
        <v>18.3</v>
      </c>
      <c r="AJ211" s="18" t="n">
        <v>7.9</v>
      </c>
      <c r="AK211" s="6" t="n">
        <v>-0.3</v>
      </c>
      <c r="AL211" s="6" t="n">
        <v>-0.3</v>
      </c>
      <c r="AM211" s="20" t="n">
        <v>9</v>
      </c>
      <c r="AN211" s="15"/>
      <c r="AO211" s="15"/>
      <c r="AP211" s="1" t="n">
        <v>1861</v>
      </c>
      <c r="AQ211" s="11" t="n">
        <v>9.75833333333333</v>
      </c>
      <c r="AR211" s="15" t="n">
        <v>9.985</v>
      </c>
      <c r="AS211" s="16"/>
      <c r="AU211" s="4"/>
      <c r="AV211" s="3" t="n">
        <v>14.1</v>
      </c>
      <c r="AW211" s="21" t="n">
        <v>9.4</v>
      </c>
      <c r="AX211" s="6" t="n">
        <v>4.6</v>
      </c>
      <c r="AY211" s="6" t="n">
        <v>4.6</v>
      </c>
      <c r="AZ211" s="20" t="n">
        <v>9.35</v>
      </c>
      <c r="BA211" s="2"/>
      <c r="BC211" s="11"/>
      <c r="BD211" s="11"/>
      <c r="BE211" s="11"/>
      <c r="BH211" s="3"/>
      <c r="BI211" s="16"/>
      <c r="BJ211" s="2"/>
      <c r="BK211" s="2"/>
      <c r="BL211" s="2"/>
      <c r="BM211" s="1" t="n">
        <v>1861</v>
      </c>
      <c r="BN211" s="11" t="n">
        <v>9.24166666666667</v>
      </c>
      <c r="BO211" s="2"/>
      <c r="BP211" s="3"/>
      <c r="BR211" s="23"/>
      <c r="BS211" s="3" t="n">
        <v>14.3</v>
      </c>
      <c r="BT211" s="18" t="n">
        <v>9.1</v>
      </c>
      <c r="BU211" s="6" t="n">
        <v>4.2</v>
      </c>
      <c r="BV211" s="20" t="n">
        <v>9.25</v>
      </c>
      <c r="BZ211" s="2"/>
      <c r="CA211" s="3"/>
      <c r="CC211" s="4"/>
      <c r="CF211" s="6"/>
      <c r="CG211" s="32"/>
      <c r="CL211" s="2"/>
      <c r="CM211" s="3"/>
      <c r="CO211" s="4"/>
      <c r="CP211" s="31"/>
      <c r="CQ211" s="31"/>
      <c r="CR211" s="25"/>
      <c r="CS211" s="32"/>
      <c r="CT211" s="31"/>
      <c r="CU211" s="31"/>
      <c r="CX211" s="2"/>
      <c r="CY211" s="3"/>
      <c r="DA211" s="4"/>
      <c r="DD211" s="6"/>
      <c r="DE211" s="32"/>
    </row>
    <row r="212" customFormat="false" ht="12.8" hidden="false" customHeight="false" outlineLevel="0" collapsed="false">
      <c r="A212" s="22"/>
      <c r="B212" s="11" t="n">
        <v>9.12753039298842</v>
      </c>
      <c r="C212" s="15" t="n">
        <f aca="false">AVERAGE(B208:B212)</f>
        <v>8.17588117512523</v>
      </c>
      <c r="D212" s="16"/>
      <c r="E212" s="11"/>
      <c r="F212" s="17"/>
      <c r="G212" s="16" t="n">
        <f aca="false">IF(Y$180=0,MIN(AI212,AV212,BH212,BS212,CD212,DB212),MIN(AI212,AV212,BH212,BS212,CD212,CP212,DB212))</f>
        <v>13.9</v>
      </c>
      <c r="H212" s="18" t="n">
        <f aca="false">IF(Y$4=0,MEDIAN(AJ212,AW212,BI212,BT212,CE212,DC212),MEDIAN(AJ212,AW212,BI212,BT212,CE212,CQ212,DC212))</f>
        <v>9.6</v>
      </c>
      <c r="I212" s="19" t="n">
        <f aca="false">IF(Y$4=0,SUM(AJ212*0.104+AW212*0.03+BI212*0.225+BT212*0.329+CE212*0.009+DC212*0.175),SUM(AJ212*0.104+AW212*0.03+BI212*0.225+BT212*0.329+DC212*0.175))</f>
        <v>4.13055</v>
      </c>
      <c r="J212" s="11" t="n">
        <f aca="false">IF(Y$180=0,MIN(AK212,AX212,BJ212,BU212,CF212,DD212),MIN(AK212,AX212,BJ212,BU212,CF212,CR212,DD212))</f>
        <v>-1.4</v>
      </c>
      <c r="K212" s="20" t="n">
        <f aca="false">(G212+J212)/2</f>
        <v>6.25</v>
      </c>
      <c r="AC212" s="1" t="n">
        <v>1862</v>
      </c>
      <c r="AD212" s="11" t="n">
        <v>9.28333333333333</v>
      </c>
      <c r="AE212" s="15" t="n">
        <v>7.68694444444445</v>
      </c>
      <c r="AF212" s="16"/>
      <c r="AG212" s="11"/>
      <c r="AH212" s="17"/>
      <c r="AI212" s="16" t="n">
        <v>19.7</v>
      </c>
      <c r="AJ212" s="18" t="n">
        <v>9.9</v>
      </c>
      <c r="AK212" s="6" t="n">
        <v>-1.4</v>
      </c>
      <c r="AL212" s="6" t="n">
        <v>-1.4</v>
      </c>
      <c r="AM212" s="20" t="n">
        <v>9.15</v>
      </c>
      <c r="AN212" s="15"/>
      <c r="AO212" s="15"/>
      <c r="AP212" s="1" t="n">
        <v>1862</v>
      </c>
      <c r="AQ212" s="11" t="n">
        <v>9.70833333333333</v>
      </c>
      <c r="AR212" s="15" t="n">
        <v>9.79833333333333</v>
      </c>
      <c r="AS212" s="16"/>
      <c r="AU212" s="4"/>
      <c r="AV212" s="3" t="n">
        <v>14.5</v>
      </c>
      <c r="AW212" s="21" t="n">
        <v>9.6</v>
      </c>
      <c r="AX212" s="6" t="n">
        <v>4.9</v>
      </c>
      <c r="AY212" s="6" t="n">
        <v>4.9</v>
      </c>
      <c r="AZ212" s="20" t="n">
        <v>9.7</v>
      </c>
      <c r="BA212" s="2"/>
      <c r="BC212" s="11"/>
      <c r="BD212" s="11"/>
      <c r="BE212" s="11"/>
      <c r="BH212" s="3"/>
      <c r="BI212" s="16"/>
      <c r="BJ212" s="2"/>
      <c r="BK212" s="2"/>
      <c r="BL212" s="2"/>
      <c r="BM212" s="1" t="n">
        <v>1862</v>
      </c>
      <c r="BN212" s="11" t="n">
        <v>8.86481481481482</v>
      </c>
      <c r="BO212" s="2"/>
      <c r="BP212" s="3"/>
      <c r="BR212" s="23"/>
      <c r="BS212" s="3" t="n">
        <v>13.9</v>
      </c>
      <c r="BT212" s="18" t="n">
        <v>8.55</v>
      </c>
      <c r="BU212" s="11" t="n">
        <v>5.23333333333333</v>
      </c>
      <c r="BV212" s="20" t="n">
        <v>9.56666666666667</v>
      </c>
      <c r="BZ212" s="2"/>
      <c r="CA212" s="3"/>
      <c r="CC212" s="4"/>
      <c r="CF212" s="6"/>
      <c r="CG212" s="32"/>
      <c r="CL212" s="2"/>
      <c r="CM212" s="3"/>
      <c r="CO212" s="4"/>
      <c r="CP212" s="31"/>
      <c r="CQ212" s="31"/>
      <c r="CR212" s="25"/>
      <c r="CS212" s="32"/>
      <c r="CT212" s="31"/>
      <c r="CU212" s="31"/>
      <c r="CX212" s="2"/>
      <c r="CY212" s="3"/>
      <c r="DA212" s="4"/>
      <c r="DD212" s="6"/>
      <c r="DE212" s="32"/>
    </row>
    <row r="213" customFormat="false" ht="12.8" hidden="false" customHeight="false" outlineLevel="0" collapsed="false">
      <c r="A213" s="22"/>
      <c r="B213" s="11" t="n">
        <v>8.9491560644614</v>
      </c>
      <c r="C213" s="15" t="n">
        <f aca="false">AVERAGE(B209:B213)</f>
        <v>8.59790144274387</v>
      </c>
      <c r="D213" s="16"/>
      <c r="E213" s="11"/>
      <c r="F213" s="17"/>
      <c r="G213" s="16" t="n">
        <f aca="false">IF(Y$180=0,MIN(AI213,AV213,BH213,BS213,CD213,DB213),MIN(AI213,AV213,BH213,BS213,CD213,CP213,DB213))</f>
        <v>13.3</v>
      </c>
      <c r="H213" s="18" t="n">
        <f aca="false">IF(Y$4=0,MEDIAN(AJ213,AW213,BI213,BT213,CE213,DC213),MEDIAN(AJ213,AW213,BI213,BT213,CE213,CQ213,DC213))</f>
        <v>8.8</v>
      </c>
      <c r="I213" s="19" t="n">
        <f aca="false">IF(Y$4=0,SUM(AJ213*0.104+AW213*0.03+BI213*0.225+BT213*0.329+CE213*0.009+DC213*0.175),SUM(AJ213*0.104+AW213*0.03+BI213*0.225+BT213*0.329+DC213*0.175))</f>
        <v>3.8736</v>
      </c>
      <c r="J213" s="11" t="n">
        <f aca="false">IF(Y$180=0,MIN(AK213,AX213,BJ213,BU213,CF213,DD213),MIN(AK213,AX213,BJ213,BU213,CF213,CR213,DD213))</f>
        <v>-2.5</v>
      </c>
      <c r="K213" s="20" t="n">
        <f aca="false">(G213+J213)/2</f>
        <v>5.4</v>
      </c>
      <c r="AC213" s="1" t="n">
        <v>1863</v>
      </c>
      <c r="AD213" s="11" t="n">
        <v>9.08958333333332</v>
      </c>
      <c r="AE213" s="15" t="n">
        <v>8.32902777777778</v>
      </c>
      <c r="AF213" s="16"/>
      <c r="AG213" s="11"/>
      <c r="AH213" s="17"/>
      <c r="AI213" s="16" t="n">
        <v>20.1</v>
      </c>
      <c r="AJ213" s="18" t="n">
        <v>9.4</v>
      </c>
      <c r="AK213" s="6" t="n">
        <v>-2.5</v>
      </c>
      <c r="AL213" s="6" t="n">
        <v>-2.5</v>
      </c>
      <c r="AM213" s="20" t="n">
        <v>8.8</v>
      </c>
      <c r="AN213" s="15"/>
      <c r="AO213" s="15"/>
      <c r="AP213" s="1" t="n">
        <v>1863</v>
      </c>
      <c r="AQ213" s="11" t="n">
        <v>9.88333333333333</v>
      </c>
      <c r="AR213" s="15" t="n">
        <v>9.74166666666667</v>
      </c>
      <c r="AS213" s="16"/>
      <c r="AU213" s="4"/>
      <c r="AV213" s="3" t="n">
        <v>14.5</v>
      </c>
      <c r="AW213" s="21" t="n">
        <v>8.8</v>
      </c>
      <c r="AX213" s="6" t="n">
        <v>6.6</v>
      </c>
      <c r="AY213" s="6" t="n">
        <v>6.6</v>
      </c>
      <c r="AZ213" s="20" t="n">
        <v>10.55</v>
      </c>
      <c r="BA213" s="2"/>
      <c r="BC213" s="11"/>
      <c r="BD213" s="11"/>
      <c r="BE213" s="11"/>
      <c r="BH213" s="3"/>
      <c r="BI213" s="16"/>
      <c r="BJ213" s="2"/>
      <c r="BK213" s="2"/>
      <c r="BL213" s="2"/>
      <c r="BM213" s="1" t="n">
        <v>1863</v>
      </c>
      <c r="BN213" s="11" t="n">
        <v>8.61611111111111</v>
      </c>
      <c r="BO213" s="15"/>
      <c r="BP213" s="3"/>
      <c r="BR213" s="23"/>
      <c r="BS213" s="3" t="n">
        <v>13.3</v>
      </c>
      <c r="BT213" s="18" t="n">
        <v>8</v>
      </c>
      <c r="BU213" s="11" t="n">
        <v>5</v>
      </c>
      <c r="BV213" s="20" t="n">
        <v>9.15</v>
      </c>
      <c r="BZ213" s="2"/>
      <c r="CA213" s="3"/>
      <c r="CC213" s="4"/>
      <c r="CF213" s="6"/>
      <c r="CG213" s="32"/>
      <c r="CL213" s="2"/>
      <c r="CM213" s="3"/>
      <c r="CO213" s="4"/>
      <c r="CP213" s="31"/>
      <c r="CQ213" s="31"/>
      <c r="CR213" s="25"/>
      <c r="CS213" s="32"/>
      <c r="CT213" s="31"/>
      <c r="CU213" s="31"/>
      <c r="CX213" s="2"/>
      <c r="CY213" s="3"/>
      <c r="DA213" s="4"/>
      <c r="DD213" s="6"/>
      <c r="DE213" s="32"/>
    </row>
    <row r="214" customFormat="false" ht="12.8" hidden="false" customHeight="false" outlineLevel="0" collapsed="false">
      <c r="A214" s="22"/>
      <c r="B214" s="11" t="n">
        <v>8.98838881820753</v>
      </c>
      <c r="C214" s="15" t="n">
        <f aca="false">AVERAGE(B210:B214)</f>
        <v>8.89713807869052</v>
      </c>
      <c r="D214" s="16"/>
      <c r="E214" s="11"/>
      <c r="F214" s="17"/>
      <c r="G214" s="16" t="n">
        <f aca="false">IF(Y$180=0,MIN(AI214,AV214,BH214,BS214,CD214,DB214),MIN(AI214,AV214,BH214,BS214,CD214,CP214,DB214))</f>
        <v>13.5861111111111</v>
      </c>
      <c r="H214" s="18" t="n">
        <f aca="false">IF(Y$4=0,MEDIAN(AJ214,AW214,BI214,BT214,CE214,DC214),MEDIAN(AJ214,AW214,BI214,BT214,CE214,CQ214,DC214))</f>
        <v>9.7</v>
      </c>
      <c r="I214" s="19" t="n">
        <f aca="false">IF(Y$4=0,SUM(AJ214*0.104+AW214*0.03+BI214*0.225+BT214*0.329+CE214*0.009+DC214*0.175),SUM(AJ214*0.104+AW214*0.03+BI214*0.225+BT214*0.329+DC214*0.175))</f>
        <v>4.17855</v>
      </c>
      <c r="J214" s="11" t="n">
        <f aca="false">IF(Y$180=0,MIN(AK214,AX214,BJ214,BU214,CF214,DD214),MIN(AK214,AX214,BJ214,BU214,CF214,CR214,DD214))</f>
        <v>-0.3</v>
      </c>
      <c r="K214" s="20" t="n">
        <f aca="false">(G214+J214)/2</f>
        <v>6.64305555555555</v>
      </c>
      <c r="AC214" s="1" t="n">
        <v>1864</v>
      </c>
      <c r="AD214" s="11" t="n">
        <v>9.53958333333334</v>
      </c>
      <c r="AE214" s="15" t="n">
        <v>8.86972222222222</v>
      </c>
      <c r="AF214" s="16"/>
      <c r="AG214" s="11"/>
      <c r="AH214" s="17"/>
      <c r="AI214" s="16" t="n">
        <v>18.8</v>
      </c>
      <c r="AJ214" s="18" t="n">
        <v>9.7</v>
      </c>
      <c r="AK214" s="6" t="n">
        <v>-0.3</v>
      </c>
      <c r="AL214" s="6" t="n">
        <v>-0.3</v>
      </c>
      <c r="AM214" s="20" t="n">
        <v>9.25</v>
      </c>
      <c r="AN214" s="15"/>
      <c r="AO214" s="15"/>
      <c r="AP214" s="1" t="n">
        <v>1864</v>
      </c>
      <c r="AQ214" s="11" t="n">
        <v>9.99791666666667</v>
      </c>
      <c r="AR214" s="15" t="n">
        <v>9.78791666666667</v>
      </c>
      <c r="AS214" s="16"/>
      <c r="AU214" s="4"/>
      <c r="AV214" s="3" t="n">
        <v>14.5</v>
      </c>
      <c r="AW214" s="21" t="n">
        <v>9.7</v>
      </c>
      <c r="AX214" s="6" t="n">
        <v>5.1</v>
      </c>
      <c r="AY214" s="6" t="n">
        <v>5.1</v>
      </c>
      <c r="AZ214" s="20" t="n">
        <v>9.8</v>
      </c>
      <c r="BA214" s="2"/>
      <c r="BC214" s="11"/>
      <c r="BD214" s="11"/>
      <c r="BE214" s="11"/>
      <c r="BH214" s="3"/>
      <c r="BI214" s="16"/>
      <c r="BJ214" s="2"/>
      <c r="BK214" s="2"/>
      <c r="BL214" s="2"/>
      <c r="BM214" s="1" t="n">
        <v>1864</v>
      </c>
      <c r="BN214" s="11" t="n">
        <v>8.30393518518519</v>
      </c>
      <c r="BO214" s="15"/>
      <c r="BP214" s="3"/>
      <c r="BR214" s="23"/>
      <c r="BS214" s="16" t="n">
        <v>13.5861111111111</v>
      </c>
      <c r="BT214" s="18" t="n">
        <v>8.75</v>
      </c>
      <c r="BU214" s="11" t="n">
        <v>4.4</v>
      </c>
      <c r="BV214" s="20" t="n">
        <v>8.99305555555556</v>
      </c>
      <c r="BZ214" s="2"/>
      <c r="CA214" s="3"/>
      <c r="CC214" s="4"/>
      <c r="CF214" s="6"/>
      <c r="CG214" s="32"/>
      <c r="CL214" s="2"/>
      <c r="CM214" s="3"/>
      <c r="CO214" s="4"/>
      <c r="CP214" s="31"/>
      <c r="CQ214" s="31"/>
      <c r="CR214" s="25"/>
      <c r="CS214" s="32"/>
      <c r="CT214" s="31"/>
      <c r="CU214" s="31"/>
      <c r="CX214" s="2"/>
      <c r="CY214" s="3"/>
      <c r="DA214" s="4"/>
      <c r="DD214" s="6"/>
      <c r="DE214" s="32"/>
    </row>
    <row r="215" customFormat="false" ht="12.8" hidden="false" customHeight="false" outlineLevel="0" collapsed="false">
      <c r="A215" s="22" t="n">
        <f aca="false">A210+5</f>
        <v>1865</v>
      </c>
      <c r="B215" s="11" t="n">
        <v>8.61408679672039</v>
      </c>
      <c r="C215" s="15" t="n">
        <f aca="false">AVERAGE(B211:B215)</f>
        <v>8.91462376307606</v>
      </c>
      <c r="D215" s="16" t="n">
        <f aca="false">AVERAGE(B206:B215)</f>
        <v>8.87268708883489</v>
      </c>
      <c r="E215" s="11"/>
      <c r="F215" s="17"/>
      <c r="G215" s="16" t="n">
        <f aca="false">IF(Y$180=0,MIN(AI215,AV215,BH215,BS215,CD215,DB215),MIN(AI215,AV215,BH215,BS215,CD215,CP215,DB215))</f>
        <v>13.1166666666667</v>
      </c>
      <c r="H215" s="18" t="n">
        <f aca="false">IF(Y$4=0,MEDIAN(AJ215,AW215,BI215,BT215,CE215,DC215),MEDIAN(AJ215,AW215,BI215,BT215,CE215,CQ215,DC215))</f>
        <v>9.1</v>
      </c>
      <c r="I215" s="19" t="n">
        <f aca="false">IF(Y$4=0,SUM(AJ215*0.104+AW215*0.03+BI215*0.225+BT215*0.329+CE215*0.009+DC215*0.175),SUM(AJ215*0.104+AW215*0.03+BI215*0.225+BT215*0.329+DC215*0.175))</f>
        <v>4.01855</v>
      </c>
      <c r="J215" s="11" t="n">
        <f aca="false">IF(Y$180=0,MIN(AK215,AX215,BJ215,BU215,CF215,DD215),MIN(AK215,AX215,BJ215,BU215,CF215,CR215,DD215))</f>
        <v>-1.4</v>
      </c>
      <c r="K215" s="20" t="n">
        <f aca="false">(G215+J215)/2</f>
        <v>5.85833333333335</v>
      </c>
      <c r="AC215" s="1" t="n">
        <v>1865</v>
      </c>
      <c r="AD215" s="11" t="n">
        <v>9.20138888888888</v>
      </c>
      <c r="AE215" s="15" t="n">
        <v>9.06611111111111</v>
      </c>
      <c r="AF215" s="16"/>
      <c r="AG215" s="11"/>
      <c r="AH215" s="17"/>
      <c r="AI215" s="16" t="n">
        <v>19.1</v>
      </c>
      <c r="AJ215" s="18" t="n">
        <v>9.6</v>
      </c>
      <c r="AK215" s="6" t="n">
        <v>-1.4</v>
      </c>
      <c r="AL215" s="6" t="n">
        <v>-1.4</v>
      </c>
      <c r="AM215" s="20" t="n">
        <v>8.85</v>
      </c>
      <c r="AN215" s="15"/>
      <c r="AO215" s="15"/>
      <c r="AP215" s="1" t="n">
        <v>1865</v>
      </c>
      <c r="AQ215" s="11" t="n">
        <v>9.50833333333333</v>
      </c>
      <c r="AR215" s="15" t="n">
        <v>9.77125</v>
      </c>
      <c r="AS215" s="16" t="n">
        <v>9.96770833333333</v>
      </c>
      <c r="AU215" s="4"/>
      <c r="AV215" s="3" t="n">
        <v>13.7</v>
      </c>
      <c r="AW215" s="21" t="n">
        <v>9.1</v>
      </c>
      <c r="AX215" s="6" t="n">
        <v>5.5</v>
      </c>
      <c r="AY215" s="6" t="n">
        <v>5.5</v>
      </c>
      <c r="AZ215" s="20" t="n">
        <v>9.6</v>
      </c>
      <c r="BA215" s="2"/>
      <c r="BC215" s="11"/>
      <c r="BD215" s="11"/>
      <c r="BE215" s="11"/>
      <c r="BH215" s="3"/>
      <c r="BI215" s="16"/>
      <c r="BJ215" s="2"/>
      <c r="BK215" s="2"/>
      <c r="BL215" s="2"/>
      <c r="BM215" s="1" t="n">
        <v>1865</v>
      </c>
      <c r="BN215" s="11" t="n">
        <v>7.92731481481481</v>
      </c>
      <c r="BO215" s="15" t="n">
        <v>8.59076851851852</v>
      </c>
      <c r="BP215" s="3"/>
      <c r="BR215" s="23"/>
      <c r="BS215" s="16" t="n">
        <v>13.1166666666667</v>
      </c>
      <c r="BT215" s="18" t="n">
        <v>8.35</v>
      </c>
      <c r="BU215" s="11" t="n">
        <v>3.8</v>
      </c>
      <c r="BV215" s="20" t="n">
        <v>8.45833333333333</v>
      </c>
      <c r="BZ215" s="2"/>
      <c r="CA215" s="3"/>
      <c r="CC215" s="4"/>
      <c r="CF215" s="6"/>
      <c r="CG215" s="32"/>
      <c r="CL215" s="2"/>
      <c r="CM215" s="3"/>
      <c r="CO215" s="4"/>
      <c r="CP215" s="31"/>
      <c r="CQ215" s="31"/>
      <c r="CR215" s="25"/>
      <c r="CS215" s="32"/>
      <c r="CT215" s="31"/>
      <c r="CU215" s="31"/>
      <c r="CX215" s="2"/>
      <c r="CY215" s="3"/>
      <c r="DA215" s="4"/>
      <c r="DD215" s="6"/>
      <c r="DE215" s="32"/>
    </row>
    <row r="216" customFormat="false" ht="12.8" hidden="false" customHeight="false" outlineLevel="0" collapsed="false">
      <c r="A216" s="22"/>
      <c r="B216" s="11" t="n">
        <v>8.48727735368957</v>
      </c>
      <c r="C216" s="15" t="n">
        <f aca="false">AVERAGE(B212:B216)</f>
        <v>8.83328788521346</v>
      </c>
      <c r="D216" s="16" t="n">
        <f aca="false">AVERAGE(B207:B216)</f>
        <v>8.65599815753717</v>
      </c>
      <c r="E216" s="11"/>
      <c r="F216" s="17"/>
      <c r="G216" s="16" t="n">
        <f aca="false">IF(Y$180=0,MIN(AI216,AV216,BH216,BS216,CD216,DB216),MIN(AI216,AV216,BH216,BS216,CD216,CP216,DB216))</f>
        <v>13.1</v>
      </c>
      <c r="H216" s="18" t="n">
        <f aca="false">IF(Y$4=0,MEDIAN(AJ216,AW216,BI216,BT216,CE216,DC216),MEDIAN(AJ216,AW216,BI216,BT216,CE216,CQ216,DC216))</f>
        <v>8.6</v>
      </c>
      <c r="I216" s="19" t="n">
        <f aca="false">IF(Y$4=0,SUM(AJ216*0.104+AW216*0.03+BI216*0.225+BT216*0.329+CE216*0.009+DC216*0.175),SUM(AJ216*0.104+AW216*0.03+BI216*0.225+BT216*0.329+DC216*0.175))</f>
        <v>4.03526666666667</v>
      </c>
      <c r="J216" s="11" t="n">
        <f aca="false">IF(Y$180=0,MIN(AK216,AX216,BJ216,BU216,CF216,DD216),MIN(AK216,AX216,BJ216,BU216,CF216,CR216,DD216))</f>
        <v>-2.5</v>
      </c>
      <c r="K216" s="20" t="n">
        <f aca="false">(G216+J216)/2</f>
        <v>5.3</v>
      </c>
      <c r="AC216" s="1" t="n">
        <v>1866</v>
      </c>
      <c r="AD216" s="11" t="n">
        <v>9.09270833333333</v>
      </c>
      <c r="AE216" s="15" t="n">
        <v>9.24131944444444</v>
      </c>
      <c r="AF216" s="16"/>
      <c r="AG216" s="11"/>
      <c r="AH216" s="17"/>
      <c r="AI216" s="16" t="n">
        <v>18.3333333333333</v>
      </c>
      <c r="AJ216" s="18" t="n">
        <v>9.63333333333333</v>
      </c>
      <c r="AK216" s="6" t="n">
        <v>-2.5</v>
      </c>
      <c r="AL216" s="6" t="n">
        <v>-2.5</v>
      </c>
      <c r="AM216" s="20" t="n">
        <v>7.91666666666665</v>
      </c>
      <c r="AN216" s="15"/>
      <c r="AO216" s="15"/>
      <c r="AP216" s="1" t="n">
        <v>1866</v>
      </c>
      <c r="AQ216" s="11" t="n">
        <v>7.1875</v>
      </c>
      <c r="AR216" s="15" t="n">
        <v>9.25708333333333</v>
      </c>
      <c r="AS216" s="16" t="n">
        <v>9.62104166666667</v>
      </c>
      <c r="AU216" s="4"/>
      <c r="AV216" s="3" t="n">
        <v>13.1</v>
      </c>
      <c r="AW216" s="21" t="n">
        <v>6.8</v>
      </c>
      <c r="AX216" s="6" t="n">
        <v>3.1</v>
      </c>
      <c r="AY216" s="6" t="n">
        <v>3.1</v>
      </c>
      <c r="AZ216" s="20" t="n">
        <v>8.1</v>
      </c>
      <c r="BA216" s="2"/>
      <c r="BC216" s="11"/>
      <c r="BD216" s="11"/>
      <c r="BE216" s="11"/>
      <c r="BH216" s="3"/>
      <c r="BI216" s="16"/>
      <c r="BJ216" s="2"/>
      <c r="BK216" s="2"/>
      <c r="BL216" s="2"/>
      <c r="BM216" s="1" t="n">
        <v>1866</v>
      </c>
      <c r="BN216" s="11" t="n">
        <v>8.3</v>
      </c>
      <c r="BO216" s="15" t="n">
        <v>8.40243518518519</v>
      </c>
      <c r="BP216" s="16"/>
      <c r="BR216" s="23"/>
      <c r="BS216" s="16" t="n">
        <v>13.8</v>
      </c>
      <c r="BT216" s="18" t="n">
        <v>8.6</v>
      </c>
      <c r="BU216" s="11" t="n">
        <v>3.6</v>
      </c>
      <c r="BV216" s="20" t="n">
        <v>8.7</v>
      </c>
      <c r="BZ216" s="2"/>
      <c r="CA216" s="3"/>
      <c r="CC216" s="4"/>
      <c r="CF216" s="6"/>
      <c r="CG216" s="32"/>
      <c r="CL216" s="2"/>
      <c r="CM216" s="3"/>
      <c r="CO216" s="4"/>
      <c r="CP216" s="31"/>
      <c r="CQ216" s="31"/>
      <c r="CR216" s="25"/>
      <c r="CS216" s="32"/>
      <c r="CT216" s="31"/>
      <c r="CU216" s="31"/>
      <c r="CX216" s="2"/>
      <c r="CY216" s="3"/>
      <c r="DA216" s="4"/>
      <c r="DD216" s="6"/>
      <c r="DE216" s="32"/>
    </row>
    <row r="217" customFormat="false" ht="12.8" hidden="false" customHeight="false" outlineLevel="0" collapsed="false">
      <c r="A217" s="22"/>
      <c r="B217" s="11" t="n">
        <v>8.8657750212044</v>
      </c>
      <c r="C217" s="15" t="n">
        <f aca="false">AVERAGE(B213:B217)</f>
        <v>8.78093681085666</v>
      </c>
      <c r="D217" s="16" t="n">
        <f aca="false">AVERAGE(B208:B217)</f>
        <v>8.47840899299094</v>
      </c>
      <c r="E217" s="11"/>
      <c r="F217" s="17"/>
      <c r="G217" s="16" t="n">
        <f aca="false">IF(Y$180=0,MIN(AI217,AV217,BH217,BS217,CD217,DB217),MIN(AI217,AV217,BH217,BS217,CD217,CP217,DB217))</f>
        <v>12.8</v>
      </c>
      <c r="H217" s="18" t="n">
        <f aca="false">IF(Y$4=0,MEDIAN(AJ217,AW217,BI217,BT217,CE217,DC217),MEDIAN(AJ217,AW217,BI217,BT217,CE217,CQ217,DC217))</f>
        <v>8.7</v>
      </c>
      <c r="I217" s="19" t="n">
        <f aca="false">IF(Y$4=0,SUM(AJ217*0.104+AW217*0.03+BI217*0.225+BT217*0.329+CE217*0.009+DC217*0.175),SUM(AJ217*0.104+AW217*0.03+BI217*0.225+BT217*0.329+DC217*0.175))</f>
        <v>4.1301</v>
      </c>
      <c r="J217" s="11" t="n">
        <f aca="false">IF(Y$180=0,MIN(AK217,AX217,BJ217,BU217,CF217,DD217),MIN(AK217,AX217,BJ217,BU217,CF217,CR217,DD217))</f>
        <v>-1.1</v>
      </c>
      <c r="K217" s="20" t="n">
        <f aca="false">(G217+J217)/2</f>
        <v>5.85</v>
      </c>
      <c r="AC217" s="1" t="n">
        <v>1867</v>
      </c>
      <c r="AD217" s="11" t="n">
        <v>9.82666666666666</v>
      </c>
      <c r="AE217" s="15" t="n">
        <v>9.3499861111111</v>
      </c>
      <c r="AF217" s="16" t="n">
        <v>8.51846527777778</v>
      </c>
      <c r="AG217" s="11"/>
      <c r="AH217" s="17"/>
      <c r="AI217" s="16" t="n">
        <v>18.1</v>
      </c>
      <c r="AJ217" s="18" t="n">
        <v>10.2</v>
      </c>
      <c r="AK217" s="6" t="n">
        <v>-1.1</v>
      </c>
      <c r="AL217" s="6" t="n">
        <v>-1.1</v>
      </c>
      <c r="AM217" s="20" t="n">
        <v>8.5</v>
      </c>
      <c r="AN217" s="15"/>
      <c r="AO217" s="15"/>
      <c r="AP217" s="1" t="n">
        <v>1867</v>
      </c>
      <c r="AQ217" s="11" t="n">
        <v>7.58125</v>
      </c>
      <c r="AR217" s="15" t="n">
        <v>8.83166666666667</v>
      </c>
      <c r="AS217" s="16" t="n">
        <v>9.315</v>
      </c>
      <c r="AT217" s="11"/>
      <c r="AU217" s="17"/>
      <c r="AV217" s="3" t="n">
        <v>12.8</v>
      </c>
      <c r="AW217" s="21" t="n">
        <v>6.9</v>
      </c>
      <c r="AX217" s="6" t="n">
        <v>2.9</v>
      </c>
      <c r="AY217" s="6" t="n">
        <v>2.9</v>
      </c>
      <c r="AZ217" s="20" t="n">
        <v>7.85</v>
      </c>
      <c r="BA217" s="2"/>
      <c r="BC217" s="11"/>
      <c r="BD217" s="11"/>
      <c r="BE217" s="11"/>
      <c r="BF217" s="11"/>
      <c r="BG217" s="11"/>
      <c r="BH217" s="3"/>
      <c r="BI217" s="16"/>
      <c r="BJ217" s="2"/>
      <c r="BK217" s="2"/>
      <c r="BL217" s="2"/>
      <c r="BM217" s="1" t="n">
        <v>1867</v>
      </c>
      <c r="BN217" s="11" t="n">
        <v>8.38611111111111</v>
      </c>
      <c r="BO217" s="15" t="n">
        <v>8.30669444444444</v>
      </c>
      <c r="BP217" s="16"/>
      <c r="BR217" s="23"/>
      <c r="BS217" s="16" t="n">
        <v>13.7</v>
      </c>
      <c r="BT217" s="18" t="n">
        <v>8.7</v>
      </c>
      <c r="BU217" s="11" t="n">
        <v>1.9</v>
      </c>
      <c r="BV217" s="20" t="n">
        <v>7.8</v>
      </c>
      <c r="BZ217" s="2"/>
      <c r="CA217" s="3"/>
      <c r="CC217" s="4"/>
      <c r="CF217" s="6"/>
      <c r="CG217" s="32"/>
      <c r="CL217" s="2"/>
      <c r="CM217" s="3"/>
      <c r="CO217" s="4"/>
      <c r="CP217" s="31"/>
      <c r="CQ217" s="31"/>
      <c r="CR217" s="25"/>
      <c r="CS217" s="32"/>
      <c r="CT217" s="31"/>
      <c r="CU217" s="31"/>
      <c r="CX217" s="2"/>
      <c r="CY217" s="3"/>
      <c r="DA217" s="4"/>
      <c r="DD217" s="6"/>
      <c r="DE217" s="32"/>
    </row>
    <row r="218" customFormat="false" ht="12.8" hidden="false" customHeight="false" outlineLevel="0" collapsed="false">
      <c r="A218" s="22"/>
      <c r="B218" s="11" t="n">
        <v>8.98358672603902</v>
      </c>
      <c r="C218" s="15" t="n">
        <f aca="false">AVERAGE(B214:B218)</f>
        <v>8.78782294317218</v>
      </c>
      <c r="D218" s="16" t="n">
        <f aca="false">AVERAGE(B209:B218)</f>
        <v>8.69286219295803</v>
      </c>
      <c r="E218" s="11"/>
      <c r="F218" s="17"/>
      <c r="G218" s="16" t="n">
        <f aca="false">IF(Y$180=0,MIN(AI218,AV218,BH218,BS218,CD218,DB218),MIN(AI218,AV218,BH218,BS218,CD218,CP218,DB218))</f>
        <v>13.2</v>
      </c>
      <c r="H218" s="18" t="n">
        <f aca="false">IF(Y$4=0,MEDIAN(AJ218,AW218,BI218,BT218,CE218,DC218),MEDIAN(AJ218,AW218,BI218,BT218,CE218,CQ218,DC218))</f>
        <v>8.4</v>
      </c>
      <c r="I218" s="19" t="n">
        <f aca="false">IF(Y$4=0,SUM(AJ218*0.104+AW218*0.03+BI218*0.225+BT218*0.329+CE218*0.009+DC218*0.175),SUM(AJ218*0.104+AW218*0.03+BI218*0.225+BT218*0.329+DC218*0.175))</f>
        <v>4.0019</v>
      </c>
      <c r="J218" s="11" t="n">
        <f aca="false">IF(Y$180=0,MIN(AK218,AX218,BJ218,BU218,CF218,DD218),MIN(AK218,AX218,BJ218,BU218,CF218,CR218,DD218))</f>
        <v>-1.1</v>
      </c>
      <c r="K218" s="20" t="n">
        <f aca="false">(G218+J218)/2</f>
        <v>6.05</v>
      </c>
      <c r="AC218" s="1" t="n">
        <v>1868</v>
      </c>
      <c r="AD218" s="11" t="n">
        <v>9.79333333333333</v>
      </c>
      <c r="AE218" s="15" t="n">
        <v>9.49073611111111</v>
      </c>
      <c r="AF218" s="16" t="n">
        <v>8.90988194444444</v>
      </c>
      <c r="AG218" s="11"/>
      <c r="AH218" s="17"/>
      <c r="AI218" s="16" t="n">
        <v>18.3</v>
      </c>
      <c r="AJ218" s="18" t="n">
        <v>9.8</v>
      </c>
      <c r="AK218" s="6" t="n">
        <v>-1.1</v>
      </c>
      <c r="AL218" s="6" t="n">
        <v>-1.1</v>
      </c>
      <c r="AM218" s="20" t="n">
        <v>8.6</v>
      </c>
      <c r="AN218" s="15"/>
      <c r="AO218" s="15"/>
      <c r="AP218" s="1" t="n">
        <v>1868</v>
      </c>
      <c r="AQ218" s="11" t="n">
        <v>9.08125</v>
      </c>
      <c r="AR218" s="15" t="n">
        <v>8.67125</v>
      </c>
      <c r="AS218" s="16" t="n">
        <v>9.20645833333333</v>
      </c>
      <c r="AT218" s="11"/>
      <c r="AU218" s="17"/>
      <c r="AV218" s="3" t="n">
        <v>13.2</v>
      </c>
      <c r="AW218" s="21" t="n">
        <v>8.4</v>
      </c>
      <c r="AX218" s="6" t="n">
        <v>6.3</v>
      </c>
      <c r="AY218" s="6" t="n">
        <v>6.3</v>
      </c>
      <c r="AZ218" s="20" t="n">
        <v>9.75</v>
      </c>
      <c r="BA218" s="2"/>
      <c r="BC218" s="11"/>
      <c r="BD218" s="11"/>
      <c r="BE218" s="11"/>
      <c r="BF218" s="11"/>
      <c r="BG218" s="11"/>
      <c r="BH218" s="3"/>
      <c r="BI218" s="16"/>
      <c r="BJ218" s="2"/>
      <c r="BK218" s="2"/>
      <c r="BL218" s="2"/>
      <c r="BM218" s="1" t="n">
        <v>1868</v>
      </c>
      <c r="BN218" s="11" t="n">
        <v>8.30277777777778</v>
      </c>
      <c r="BO218" s="15" t="n">
        <v>8.24402777777778</v>
      </c>
      <c r="BP218" s="16"/>
      <c r="BR218" s="23"/>
      <c r="BS218" s="16" t="n">
        <v>14.8</v>
      </c>
      <c r="BT218" s="18" t="n">
        <v>8.3</v>
      </c>
      <c r="BU218" s="11" t="n">
        <v>3.3</v>
      </c>
      <c r="BV218" s="20" t="n">
        <v>9.05</v>
      </c>
      <c r="BZ218" s="2"/>
      <c r="CA218" s="3"/>
      <c r="CC218" s="4"/>
      <c r="CF218" s="6"/>
      <c r="CG218" s="32"/>
      <c r="CL218" s="2"/>
      <c r="CM218" s="3"/>
      <c r="CO218" s="4"/>
      <c r="CP218" s="31"/>
      <c r="CQ218" s="31"/>
      <c r="CR218" s="25"/>
      <c r="CS218" s="32"/>
      <c r="CT218" s="31"/>
      <c r="CU218" s="31"/>
      <c r="CX218" s="2"/>
      <c r="CY218" s="3"/>
      <c r="DA218" s="4"/>
      <c r="DD218" s="6"/>
      <c r="DE218" s="32"/>
    </row>
    <row r="219" customFormat="false" ht="12.8" hidden="false" customHeight="false" outlineLevel="0" collapsed="false">
      <c r="A219" s="22"/>
      <c r="B219" s="11" t="n">
        <v>8.68610545660164</v>
      </c>
      <c r="C219" s="15" t="n">
        <f aca="false">AVERAGE(B215:B219)</f>
        <v>8.727366270851</v>
      </c>
      <c r="D219" s="16" t="n">
        <f aca="false">AVERAGE(B210:B219)</f>
        <v>8.81225217477076</v>
      </c>
      <c r="E219" s="11"/>
      <c r="F219" s="17"/>
      <c r="G219" s="16" t="n">
        <f aca="false">IF(Y$180=0,MIN(AI219,AV219,BH219,BS219,CD219,DB219),MIN(AI219,AV219,BH219,BS219,CD219,CP219,DB219))</f>
        <v>13.2</v>
      </c>
      <c r="H219" s="18" t="n">
        <f aca="false">IF(Y$4=0,MEDIAN(AJ219,AW219,BI219,BT219,CE219,DC219),MEDIAN(AJ219,AW219,BI219,BT219,CE219,CQ219,DC219))</f>
        <v>9</v>
      </c>
      <c r="I219" s="19" t="n">
        <f aca="false">IF(Y$4=0,SUM(AJ219*0.104+AW219*0.03+BI219*0.225+BT219*0.329+CE219*0.009+DC219*0.175),SUM(AJ219*0.104+AW219*0.03+BI219*0.225+BT219*0.329+DC219*0.175))</f>
        <v>3.7601</v>
      </c>
      <c r="J219" s="11" t="n">
        <f aca="false">IF(Y$180=0,MIN(AK219,AX219,BJ219,BU219,CF219,DD219),MIN(AK219,AX219,BJ219,BU219,CF219,CR219,DD219))</f>
        <v>-2.3</v>
      </c>
      <c r="K219" s="20" t="n">
        <f aca="false">(G219+J219)/2</f>
        <v>5.45</v>
      </c>
      <c r="AC219" s="1" t="n">
        <v>1869</v>
      </c>
      <c r="AD219" s="11" t="n">
        <v>9.24499999999999</v>
      </c>
      <c r="AE219" s="15" t="n">
        <v>9.43181944444444</v>
      </c>
      <c r="AF219" s="16" t="n">
        <v>9.15077083333333</v>
      </c>
      <c r="AG219" s="11"/>
      <c r="AH219" s="17"/>
      <c r="AI219" s="16" t="n">
        <v>19.3</v>
      </c>
      <c r="AJ219" s="18" t="n">
        <v>9.2</v>
      </c>
      <c r="AK219" s="6" t="n">
        <v>-2.3</v>
      </c>
      <c r="AL219" s="6" t="n">
        <v>-2.3</v>
      </c>
      <c r="AM219" s="20" t="n">
        <v>8.5</v>
      </c>
      <c r="AN219" s="15"/>
      <c r="AO219" s="15"/>
      <c r="AP219" s="1" t="n">
        <v>1869</v>
      </c>
      <c r="AQ219" s="11" t="n">
        <v>9.54166666666667</v>
      </c>
      <c r="AR219" s="15" t="n">
        <v>8.58</v>
      </c>
      <c r="AS219" s="16" t="n">
        <v>9.18395833333333</v>
      </c>
      <c r="AT219" s="11"/>
      <c r="AU219" s="17"/>
      <c r="AV219" s="3" t="n">
        <v>13.65</v>
      </c>
      <c r="AW219" s="21" t="n">
        <v>9</v>
      </c>
      <c r="AX219" s="6" t="n">
        <v>4.7</v>
      </c>
      <c r="AY219" s="6" t="n">
        <v>4.7</v>
      </c>
      <c r="AZ219" s="20" t="n">
        <v>9.175</v>
      </c>
      <c r="BA219" s="2"/>
      <c r="BC219" s="11"/>
      <c r="BD219" s="11"/>
      <c r="BE219" s="11"/>
      <c r="BF219" s="11"/>
      <c r="BG219" s="11"/>
      <c r="BH219" s="3"/>
      <c r="BI219" s="16"/>
      <c r="BJ219" s="2"/>
      <c r="BK219" s="2"/>
      <c r="BL219" s="2"/>
      <c r="BM219" s="1" t="n">
        <v>1869</v>
      </c>
      <c r="BN219" s="11" t="n">
        <v>8.03148148148148</v>
      </c>
      <c r="BO219" s="15" t="n">
        <v>8.18953703703704</v>
      </c>
      <c r="BP219" s="16"/>
      <c r="BR219" s="23"/>
      <c r="BS219" s="16" t="n">
        <v>13.2</v>
      </c>
      <c r="BT219" s="18" t="n">
        <v>7.7</v>
      </c>
      <c r="BU219" s="11" t="n">
        <v>3.4</v>
      </c>
      <c r="BV219" s="20" t="n">
        <v>8.3</v>
      </c>
      <c r="BZ219" s="2"/>
      <c r="CA219" s="3"/>
      <c r="CC219" s="4"/>
      <c r="CF219" s="6"/>
      <c r="CG219" s="32"/>
      <c r="CL219" s="2"/>
      <c r="CM219" s="3"/>
      <c r="CO219" s="4"/>
      <c r="CP219" s="31"/>
      <c r="CQ219" s="31"/>
      <c r="CR219" s="25"/>
      <c r="CS219" s="32"/>
      <c r="CT219" s="31"/>
      <c r="CU219" s="31"/>
      <c r="CX219" s="2"/>
      <c r="CY219" s="3"/>
      <c r="DA219" s="4"/>
      <c r="DD219" s="6"/>
      <c r="DE219" s="32"/>
    </row>
    <row r="220" customFormat="false" ht="12.8" hidden="false" customHeight="false" outlineLevel="0" collapsed="false">
      <c r="A220" s="22" t="n">
        <f aca="false">A215+5</f>
        <v>1870</v>
      </c>
      <c r="B220" s="11" t="n">
        <v>9.35172815945716</v>
      </c>
      <c r="C220" s="15" t="n">
        <f aca="false">AVERAGE(B216:B220)</f>
        <v>8.87489454339836</v>
      </c>
      <c r="D220" s="16" t="n">
        <f aca="false">AVERAGE(B211:B220)</f>
        <v>8.89475915323721</v>
      </c>
      <c r="E220" s="11"/>
      <c r="F220" s="17"/>
      <c r="G220" s="16" t="n">
        <f aca="false">IF(Y$180=0,MIN(AI220,AV220,BH220,BS220,CD220,DB220),MIN(AI220,AV220,BH220,BS220,CD220,CP220,DB220))</f>
        <v>13.7</v>
      </c>
      <c r="H220" s="18" t="n">
        <f aca="false">IF(Y$4=0,MEDIAN(AJ220,AW220,BI220,BT220,CE220,DC220),MEDIAN(AJ220,AW220,BI220,BT220,CE220,CQ220,DC220))</f>
        <v>9.6</v>
      </c>
      <c r="I220" s="19" t="n">
        <f aca="false">IF(Y$4=0,SUM(AJ220*0.104+AW220*0.03+BI220*0.225+BT220*0.329+CE220*0.009+DC220*0.175),SUM(AJ220*0.104+AW220*0.03+BI220*0.225+BT220*0.329+DC220*0.175))</f>
        <v>4.1936</v>
      </c>
      <c r="J220" s="11" t="n">
        <f aca="false">IF(Y$180=0,MIN(AK220,AX220,BJ220,BU220,CF220,DD220),MIN(AK220,AX220,BJ220,BU220,CF220,CR220,DD220))</f>
        <v>-1</v>
      </c>
      <c r="K220" s="20" t="n">
        <f aca="false">(G220+J220)/2</f>
        <v>6.35</v>
      </c>
      <c r="AC220" s="1" t="n">
        <v>1870</v>
      </c>
      <c r="AD220" s="11" t="n">
        <v>9.83333333333332</v>
      </c>
      <c r="AE220" s="15" t="n">
        <v>9.55820833333332</v>
      </c>
      <c r="AF220" s="16" t="n">
        <v>9.31215972222222</v>
      </c>
      <c r="AG220" s="11"/>
      <c r="AH220" s="17"/>
      <c r="AI220" s="16" t="n">
        <v>18.9</v>
      </c>
      <c r="AJ220" s="18" t="n">
        <v>9.6</v>
      </c>
      <c r="AK220" s="6" t="n">
        <v>-1</v>
      </c>
      <c r="AL220" s="6" t="n">
        <v>-1</v>
      </c>
      <c r="AM220" s="20" t="n">
        <v>8.95</v>
      </c>
      <c r="AN220" s="15"/>
      <c r="AO220" s="15"/>
      <c r="AP220" s="1" t="n">
        <v>1870</v>
      </c>
      <c r="AQ220" s="11" t="n">
        <v>9.74583333333333</v>
      </c>
      <c r="AR220" s="15" t="n">
        <v>8.6275</v>
      </c>
      <c r="AS220" s="16" t="n">
        <v>9.199375</v>
      </c>
      <c r="AT220" s="11"/>
      <c r="AU220" s="17"/>
      <c r="AV220" s="3" t="n">
        <v>13.7</v>
      </c>
      <c r="AW220" s="21" t="n">
        <v>10</v>
      </c>
      <c r="AX220" s="6" t="n">
        <v>4.2</v>
      </c>
      <c r="AY220" s="6" t="n">
        <v>4.2</v>
      </c>
      <c r="AZ220" s="20" t="n">
        <v>8.95</v>
      </c>
      <c r="BA220" s="2"/>
      <c r="BC220" s="11"/>
      <c r="BD220" s="11"/>
      <c r="BE220" s="11"/>
      <c r="BF220" s="11"/>
      <c r="BG220" s="11"/>
      <c r="BH220" s="3"/>
      <c r="BI220" s="16"/>
      <c r="BJ220" s="2"/>
      <c r="BK220" s="2"/>
      <c r="BL220" s="2"/>
      <c r="BM220" s="1" t="n">
        <v>1870</v>
      </c>
      <c r="BN220" s="11" t="n">
        <v>8.86805555555556</v>
      </c>
      <c r="BO220" s="15" t="n">
        <v>8.37768518518519</v>
      </c>
      <c r="BP220" s="16" t="n">
        <v>8.48422685185185</v>
      </c>
      <c r="BR220" s="23"/>
      <c r="BS220" s="16" t="n">
        <v>13.8</v>
      </c>
      <c r="BT220" s="18" t="n">
        <v>8.8</v>
      </c>
      <c r="BU220" s="11" t="n">
        <v>4.46666666666667</v>
      </c>
      <c r="BV220" s="20" t="n">
        <v>9.13333333333333</v>
      </c>
      <c r="BZ220" s="2"/>
      <c r="CA220" s="3"/>
      <c r="CC220" s="4"/>
      <c r="CF220" s="6"/>
      <c r="CG220" s="32"/>
      <c r="CL220" s="2"/>
      <c r="CM220" s="3"/>
      <c r="CO220" s="4"/>
      <c r="CP220" s="31"/>
      <c r="CQ220" s="31"/>
      <c r="CR220" s="25"/>
      <c r="CS220" s="32"/>
      <c r="CT220" s="31"/>
      <c r="CU220" s="31"/>
      <c r="CX220" s="2"/>
      <c r="CY220" s="3"/>
      <c r="DA220" s="4"/>
      <c r="DD220" s="6"/>
      <c r="DE220" s="32"/>
    </row>
    <row r="221" customFormat="false" ht="12.8" hidden="false" customHeight="false" outlineLevel="0" collapsed="false">
      <c r="A221" s="22"/>
      <c r="B221" s="11" t="n">
        <v>9.69211485079804</v>
      </c>
      <c r="C221" s="15" t="n">
        <f aca="false">AVERAGE(B217:B221)</f>
        <v>9.11586204282005</v>
      </c>
      <c r="D221" s="16" t="n">
        <f aca="false">AVERAGE(B212:B221)</f>
        <v>8.97457496401676</v>
      </c>
      <c r="E221" s="11"/>
      <c r="F221" s="17"/>
      <c r="G221" s="16" t="n">
        <f aca="false">IF(Y$180=0,MIN(AI221,AV221,BH221,BS221,CD221,DB221),MIN(AI221,AV221,BH221,BS221,CD221,CP221,DB221))</f>
        <v>13.7</v>
      </c>
      <c r="H221" s="18" t="n">
        <f aca="false">IF(Y$4=0,MEDIAN(AJ221,AW221,BI221,BT221,CE221,DC221),MEDIAN(AJ221,AW221,BI221,BT221,CE221,CQ221,DC221))</f>
        <v>9.9</v>
      </c>
      <c r="I221" s="19" t="n">
        <f aca="false">IF(Y$4=0,SUM(AJ221*0.104+AW221*0.03+BI221*0.225+BT221*0.329+CE221*0.009+DC221*0.175),SUM(AJ221*0.104+AW221*0.03+BI221*0.225+BT221*0.329+DC221*0.175))</f>
        <v>4.24525</v>
      </c>
      <c r="J221" s="11" t="n">
        <f aca="false">IF(Y$180=0,MIN(AK221,AX221,BJ221,BU221,CF221,DD221),MIN(AK221,AX221,BJ221,BU221,CF221,CR221,DD221))</f>
        <v>-2.4</v>
      </c>
      <c r="K221" s="20" t="n">
        <f aca="false">(G221+J221)/2</f>
        <v>5.65</v>
      </c>
      <c r="AC221" s="1" t="n">
        <v>1871</v>
      </c>
      <c r="AD221" s="11" t="n">
        <v>10.0672348484848</v>
      </c>
      <c r="AE221" s="15" t="n">
        <v>9.75311363636363</v>
      </c>
      <c r="AF221" s="16" t="n">
        <v>9.49721654040403</v>
      </c>
      <c r="AG221" s="11"/>
      <c r="AH221" s="17"/>
      <c r="AI221" s="16" t="n">
        <v>21.8</v>
      </c>
      <c r="AJ221" s="18" t="n">
        <v>10.6</v>
      </c>
      <c r="AK221" s="6" t="n">
        <v>-2.4</v>
      </c>
      <c r="AL221" s="6" t="n">
        <v>-2.4</v>
      </c>
      <c r="AM221" s="20" t="n">
        <v>9.7</v>
      </c>
      <c r="AN221" s="15"/>
      <c r="AO221" s="15"/>
      <c r="AP221" s="1" t="n">
        <v>1871</v>
      </c>
      <c r="AQ221" s="11" t="n">
        <v>10.0291666666667</v>
      </c>
      <c r="AR221" s="15" t="n">
        <v>9.19583333333334</v>
      </c>
      <c r="AS221" s="16" t="n">
        <v>9.22645833333333</v>
      </c>
      <c r="AT221" s="11"/>
      <c r="AU221" s="17"/>
      <c r="AV221" s="3" t="n">
        <v>13.7</v>
      </c>
      <c r="AW221" s="21" t="n">
        <v>9.9</v>
      </c>
      <c r="AX221" s="6" t="n">
        <v>4.4</v>
      </c>
      <c r="AY221" s="6" t="n">
        <v>4.4</v>
      </c>
      <c r="AZ221" s="20" t="n">
        <v>9.05</v>
      </c>
      <c r="BA221" s="2"/>
      <c r="BC221" s="11"/>
      <c r="BD221" s="11"/>
      <c r="BE221" s="11"/>
      <c r="BF221" s="11"/>
      <c r="BG221" s="11"/>
      <c r="BH221" s="3"/>
      <c r="BI221" s="16"/>
      <c r="BJ221" s="2"/>
      <c r="BK221" s="2"/>
      <c r="BL221" s="2"/>
      <c r="BM221" s="1" t="n">
        <v>1871</v>
      </c>
      <c r="BN221" s="11" t="n">
        <v>9.30833333333333</v>
      </c>
      <c r="BO221" s="15" t="n">
        <v>8.57935185185185</v>
      </c>
      <c r="BP221" s="16" t="n">
        <v>8.49089351851852</v>
      </c>
      <c r="BR221" s="23"/>
      <c r="BS221" s="16" t="n">
        <v>14.7</v>
      </c>
      <c r="BT221" s="18" t="n">
        <v>8.65</v>
      </c>
      <c r="BU221" s="11" t="n">
        <v>4.4</v>
      </c>
      <c r="BV221" s="20" t="n">
        <v>9.55</v>
      </c>
      <c r="BZ221" s="2"/>
      <c r="CA221" s="3"/>
      <c r="CC221" s="4"/>
      <c r="CF221" s="6"/>
      <c r="CG221" s="32"/>
      <c r="CL221" s="2"/>
      <c r="CM221" s="3"/>
      <c r="CO221" s="4"/>
      <c r="CP221" s="31"/>
      <c r="CQ221" s="31"/>
      <c r="CR221" s="25"/>
      <c r="CS221" s="32"/>
      <c r="CT221" s="31"/>
      <c r="CU221" s="31"/>
      <c r="CX221" s="2"/>
      <c r="CY221" s="3"/>
      <c r="DA221" s="4"/>
      <c r="DD221" s="6"/>
      <c r="DE221" s="32"/>
    </row>
    <row r="222" customFormat="false" ht="12.8" hidden="false" customHeight="false" outlineLevel="0" collapsed="false">
      <c r="A222" s="22"/>
      <c r="B222" s="11" t="n">
        <v>9.29886556403732</v>
      </c>
      <c r="C222" s="15" t="n">
        <f aca="false">AVERAGE(B218:B222)</f>
        <v>9.20248015138663</v>
      </c>
      <c r="D222" s="16" t="n">
        <f aca="false">AVERAGE(B213:B222)</f>
        <v>8.99170848112165</v>
      </c>
      <c r="E222" s="11"/>
      <c r="F222" s="17"/>
      <c r="G222" s="16" t="n">
        <f aca="false">IF(Y$180=0,MIN(AI222,AV222,BH222,BS222,CD222,DB222),MIN(AI222,AV222,BH222,BS222,CD222,CP222,DB222))</f>
        <v>14.6</v>
      </c>
      <c r="H222" s="18" t="n">
        <f aca="false">IF(Y$4=0,MEDIAN(AJ222,AW222,BI222,BT222,CE222,DC222),MEDIAN(AJ222,AW222,BI222,BT222,CE222,CQ222,DC222))</f>
        <v>9.3</v>
      </c>
      <c r="I222" s="19" t="n">
        <f aca="false">IF(Y$4=0,SUM(AJ222*0.104+AW222*0.03+BI222*0.225+BT222*0.329+CE222*0.009+DC222*0.175),SUM(AJ222*0.104+AW222*0.03+BI222*0.225+BT222*0.329+DC222*0.175))</f>
        <v>4.10765</v>
      </c>
      <c r="J222" s="11" t="n">
        <f aca="false">IF(Y$180=0,MIN(AK222,AX222,BJ222,BU222,CF222,DD222),MIN(AK222,AX222,BJ222,BU222,CF222,CR222,DD222))</f>
        <v>-3.3</v>
      </c>
      <c r="K222" s="20" t="n">
        <f aca="false">(G222+J222)/2</f>
        <v>5.65</v>
      </c>
      <c r="AC222" s="1" t="n">
        <v>1872</v>
      </c>
      <c r="AD222" s="11" t="n">
        <v>9.82118055555555</v>
      </c>
      <c r="AE222" s="15" t="n">
        <v>9.75201641414141</v>
      </c>
      <c r="AF222" s="16" t="n">
        <v>9.55100126262626</v>
      </c>
      <c r="AG222" s="11"/>
      <c r="AH222" s="17"/>
      <c r="AI222" s="16" t="n">
        <v>22.3</v>
      </c>
      <c r="AJ222" s="18" t="n">
        <v>9.45</v>
      </c>
      <c r="AK222" s="6" t="n">
        <v>-3.3</v>
      </c>
      <c r="AL222" s="6" t="n">
        <v>-3.3</v>
      </c>
      <c r="AM222" s="20" t="n">
        <v>9.5</v>
      </c>
      <c r="AN222" s="15"/>
      <c r="AO222" s="15"/>
      <c r="AP222" s="1" t="n">
        <v>1872</v>
      </c>
      <c r="AQ222" s="11" t="n">
        <v>10.15</v>
      </c>
      <c r="AR222" s="15" t="n">
        <v>9.70958333333333</v>
      </c>
      <c r="AS222" s="16" t="n">
        <v>9.270625</v>
      </c>
      <c r="AT222" s="11"/>
      <c r="AU222" s="17"/>
      <c r="AV222" s="3" t="n">
        <v>14.6</v>
      </c>
      <c r="AW222" s="21" t="n">
        <v>9.3</v>
      </c>
      <c r="AX222" s="6" t="n">
        <v>5.7</v>
      </c>
      <c r="AY222" s="6" t="n">
        <v>5.7</v>
      </c>
      <c r="AZ222" s="20" t="n">
        <v>10.15</v>
      </c>
      <c r="BA222" s="2"/>
      <c r="BC222" s="11"/>
      <c r="BD222" s="11"/>
      <c r="BE222" s="11"/>
      <c r="BF222" s="11"/>
      <c r="BG222" s="11"/>
      <c r="BH222" s="3"/>
      <c r="BI222" s="16"/>
      <c r="BJ222" s="2"/>
      <c r="BK222" s="2"/>
      <c r="BL222" s="2"/>
      <c r="BM222" s="1" t="n">
        <v>1872</v>
      </c>
      <c r="BN222" s="11" t="n">
        <v>8.675</v>
      </c>
      <c r="BO222" s="15" t="n">
        <v>8.63712962962963</v>
      </c>
      <c r="BP222" s="16" t="n">
        <v>8.47191203703704</v>
      </c>
      <c r="BQ222" s="11"/>
      <c r="BR222" s="24"/>
      <c r="BS222" s="16" t="n">
        <v>15.1</v>
      </c>
      <c r="BT222" s="18" t="n">
        <v>8.65</v>
      </c>
      <c r="BU222" s="11" t="n">
        <v>1.9</v>
      </c>
      <c r="BV222" s="20" t="n">
        <v>8.5</v>
      </c>
      <c r="BZ222" s="2"/>
      <c r="CA222" s="3"/>
      <c r="CC222" s="4"/>
      <c r="CF222" s="6"/>
      <c r="CG222" s="32"/>
      <c r="CL222" s="2"/>
      <c r="CM222" s="3"/>
      <c r="CO222" s="4"/>
      <c r="CP222" s="31"/>
      <c r="CQ222" s="31"/>
      <c r="CR222" s="25"/>
      <c r="CS222" s="32"/>
      <c r="CT222" s="31"/>
      <c r="CU222" s="31"/>
      <c r="CX222" s="2"/>
      <c r="CY222" s="3"/>
      <c r="DA222" s="4"/>
      <c r="DD222" s="6"/>
      <c r="DE222" s="32"/>
    </row>
    <row r="223" customFormat="false" ht="12.8" hidden="false" customHeight="false" outlineLevel="0" collapsed="false">
      <c r="A223" s="22"/>
      <c r="B223" s="11" t="n">
        <v>9.31592451229856</v>
      </c>
      <c r="C223" s="15" t="n">
        <f aca="false">AVERAGE(B219:B223)</f>
        <v>9.26894770863854</v>
      </c>
      <c r="D223" s="16" t="n">
        <f aca="false">AVERAGE(B214:B223)</f>
        <v>9.02838532590536</v>
      </c>
      <c r="E223" s="11"/>
      <c r="F223" s="17"/>
      <c r="G223" s="16" t="n">
        <f aca="false">IF(Y$180=0,MIN(AI223,AV223,BH223,BS223,CD223,DB223),MIN(AI223,AV223,BH223,BS223,CD223,CP223,DB223))</f>
        <v>14.8</v>
      </c>
      <c r="H223" s="18" t="n">
        <f aca="false">IF(Y$4=0,MEDIAN(AJ223,AW223,BI223,BT223,CE223,DC223),MEDIAN(AJ223,AW223,BI223,BT223,CE223,CQ223,DC223))</f>
        <v>10.1</v>
      </c>
      <c r="I223" s="19" t="n">
        <f aca="false">IF(Y$4=0,SUM(AJ223*0.104+AW223*0.03+BI223*0.225+BT223*0.329+CE223*0.009+DC223*0.175),SUM(AJ223*0.104+AW223*0.03+BI223*0.225+BT223*0.329+DC223*0.175))</f>
        <v>4.20965</v>
      </c>
      <c r="J223" s="11" t="n">
        <f aca="false">IF(Y$180=0,MIN(AK223,AX223,BJ223,BU223,CF223,DD223),MIN(AK223,AX223,BJ223,BU223,CF223,CR223,DD223))</f>
        <v>-2.4</v>
      </c>
      <c r="K223" s="20" t="n">
        <f aca="false">(G223+J223)/2</f>
        <v>6.2</v>
      </c>
      <c r="AC223" s="1" t="n">
        <v>1873</v>
      </c>
      <c r="AD223" s="11" t="n">
        <v>9.9375</v>
      </c>
      <c r="AE223" s="15" t="n">
        <v>9.78084974747474</v>
      </c>
      <c r="AF223" s="16" t="n">
        <v>9.63579292929292</v>
      </c>
      <c r="AG223" s="11"/>
      <c r="AH223" s="17"/>
      <c r="AI223" s="16" t="n">
        <v>24.8</v>
      </c>
      <c r="AJ223" s="18" t="n">
        <v>10.2</v>
      </c>
      <c r="AK223" s="6" t="n">
        <v>-2.4</v>
      </c>
      <c r="AL223" s="6" t="n">
        <v>-2.4</v>
      </c>
      <c r="AM223" s="20" t="n">
        <v>11.2</v>
      </c>
      <c r="AN223" s="15"/>
      <c r="AO223" s="15"/>
      <c r="AP223" s="1" t="n">
        <v>1873</v>
      </c>
      <c r="AQ223" s="11" t="n">
        <v>10.275</v>
      </c>
      <c r="AR223" s="15" t="n">
        <v>9.94833333333333</v>
      </c>
      <c r="AS223" s="16" t="n">
        <v>9.30979166666667</v>
      </c>
      <c r="AT223" s="11"/>
      <c r="AU223" s="17"/>
      <c r="AV223" s="3" t="n">
        <v>15.2</v>
      </c>
      <c r="AW223" s="21" t="n">
        <v>10.1</v>
      </c>
      <c r="AX223" s="6" t="n">
        <v>4.7</v>
      </c>
      <c r="AY223" s="6" t="n">
        <v>4.7</v>
      </c>
      <c r="AZ223" s="20" t="n">
        <v>9.95</v>
      </c>
      <c r="BA223" s="2"/>
      <c r="BC223" s="11"/>
      <c r="BD223" s="11"/>
      <c r="BE223" s="11"/>
      <c r="BF223" s="11"/>
      <c r="BG223" s="11"/>
      <c r="BH223" s="3"/>
      <c r="BI223" s="16"/>
      <c r="BJ223" s="2"/>
      <c r="BK223" s="2"/>
      <c r="BL223" s="2"/>
      <c r="BM223" s="1" t="n">
        <v>1873</v>
      </c>
      <c r="BN223" s="11" t="n">
        <v>8.58611111111111</v>
      </c>
      <c r="BO223" s="15" t="n">
        <v>8.6937962962963</v>
      </c>
      <c r="BP223" s="16" t="n">
        <v>8.46891203703704</v>
      </c>
      <c r="BQ223" s="11"/>
      <c r="BR223" s="24"/>
      <c r="BS223" s="16" t="n">
        <v>14.8</v>
      </c>
      <c r="BT223" s="18" t="n">
        <v>8.65</v>
      </c>
      <c r="BU223" s="11" t="n">
        <v>3</v>
      </c>
      <c r="BV223" s="20" t="n">
        <v>8.9</v>
      </c>
      <c r="BZ223" s="2"/>
      <c r="CA223" s="3"/>
      <c r="CC223" s="4"/>
      <c r="CF223" s="6"/>
      <c r="CG223" s="32"/>
      <c r="CL223" s="2"/>
      <c r="CM223" s="3"/>
      <c r="CO223" s="4"/>
      <c r="CP223" s="31"/>
      <c r="CQ223" s="31"/>
      <c r="CR223" s="25"/>
      <c r="CS223" s="32"/>
      <c r="CT223" s="31"/>
      <c r="CU223" s="31"/>
      <c r="CX223" s="2"/>
      <c r="CY223" s="3"/>
      <c r="DA223" s="4"/>
      <c r="DD223" s="6"/>
      <c r="DE223" s="32"/>
    </row>
    <row r="224" customFormat="false" ht="12.8" hidden="false" customHeight="false" outlineLevel="0" collapsed="false">
      <c r="A224" s="22"/>
      <c r="B224" s="11" t="n">
        <v>8.78200169635284</v>
      </c>
      <c r="C224" s="15" t="n">
        <f aca="false">AVERAGE(B220:B224)</f>
        <v>9.28812695658878</v>
      </c>
      <c r="D224" s="16" t="n">
        <f aca="false">AVERAGE(B215:B224)</f>
        <v>9.00774661371989</v>
      </c>
      <c r="E224" s="11"/>
      <c r="F224" s="17"/>
      <c r="G224" s="16" t="n">
        <f aca="false">IF(Y$180=0,MIN(AI224,AV224,BH224,BS224,CD224,DB224),MIN(AI224,AV224,BH224,BS224,CD224,CP224,DB224))</f>
        <v>13.2</v>
      </c>
      <c r="H224" s="18" t="n">
        <f aca="false">IF(Y$4=0,MEDIAN(AJ224,AW224,BI224,BT224,CE224,DC224),MEDIAN(AJ224,AW224,BI224,BT224,CE224,CQ224,DC224))</f>
        <v>9.3</v>
      </c>
      <c r="I224" s="19" t="n">
        <f aca="false">IF(Y$4=0,SUM(AJ224*0.104+AW224*0.03+BI224*0.225+BT224*0.329+CE224*0.009+DC224*0.175),SUM(AJ224*0.104+AW224*0.03+BI224*0.225+BT224*0.329+DC224*0.175))</f>
        <v>4.10105</v>
      </c>
      <c r="J224" s="11" t="n">
        <f aca="false">IF(Y$180=0,MIN(AK224,AX224,BJ224,BU224,CF224,DD224),MIN(AK224,AX224,BJ224,BU224,CF224,CR224,DD224))</f>
        <v>-4.3</v>
      </c>
      <c r="K224" s="20" t="n">
        <f aca="false">(G224+J224)/2</f>
        <v>4.45</v>
      </c>
      <c r="AC224" s="1" t="n">
        <v>1874</v>
      </c>
      <c r="AD224" s="11" t="n">
        <v>9.16138888888888</v>
      </c>
      <c r="AE224" s="15" t="n">
        <v>9.76412752525252</v>
      </c>
      <c r="AF224" s="16" t="n">
        <v>9.59797348484848</v>
      </c>
      <c r="AG224" s="11"/>
      <c r="AH224" s="17"/>
      <c r="AI224" s="16" t="n">
        <v>23.9</v>
      </c>
      <c r="AJ224" s="18" t="n">
        <v>9.3</v>
      </c>
      <c r="AK224" s="6" t="n">
        <v>-4.3</v>
      </c>
      <c r="AL224" s="6" t="n">
        <v>-4.3</v>
      </c>
      <c r="AM224" s="20" t="n">
        <v>9.8</v>
      </c>
      <c r="AN224" s="15"/>
      <c r="AO224" s="15"/>
      <c r="AP224" s="1" t="n">
        <v>1874</v>
      </c>
      <c r="AQ224" s="11" t="n">
        <v>9.95</v>
      </c>
      <c r="AR224" s="15" t="n">
        <v>10.03</v>
      </c>
      <c r="AS224" s="16" t="n">
        <v>9.305</v>
      </c>
      <c r="AT224" s="11"/>
      <c r="AU224" s="17"/>
      <c r="AV224" s="3" t="n">
        <v>14.5</v>
      </c>
      <c r="AW224" s="21" t="n">
        <v>9.6</v>
      </c>
      <c r="AX224" s="6" t="n">
        <v>4.2</v>
      </c>
      <c r="AY224" s="6" t="n">
        <v>4.2</v>
      </c>
      <c r="AZ224" s="20" t="n">
        <v>9.35</v>
      </c>
      <c r="BA224" s="2"/>
      <c r="BC224" s="11"/>
      <c r="BD224" s="11"/>
      <c r="BE224" s="11"/>
      <c r="BF224" s="11"/>
      <c r="BG224" s="11"/>
      <c r="BH224" s="3"/>
      <c r="BI224" s="16"/>
      <c r="BJ224" s="2"/>
      <c r="BK224" s="2"/>
      <c r="BL224" s="2"/>
      <c r="BM224" s="1" t="n">
        <v>1874</v>
      </c>
      <c r="BN224" s="11" t="n">
        <v>8.2</v>
      </c>
      <c r="BO224" s="15" t="n">
        <v>8.7275</v>
      </c>
      <c r="BP224" s="16" t="n">
        <v>8.45851851851852</v>
      </c>
      <c r="BQ224" s="11"/>
      <c r="BR224" s="24"/>
      <c r="BS224" s="16" t="n">
        <v>13.2</v>
      </c>
      <c r="BT224" s="18" t="n">
        <v>8.65</v>
      </c>
      <c r="BU224" s="11" t="n">
        <v>2.1</v>
      </c>
      <c r="BV224" s="20" t="n">
        <v>7.65</v>
      </c>
      <c r="BZ224" s="2"/>
      <c r="CA224" s="3"/>
      <c r="CC224" s="4"/>
      <c r="CF224" s="6"/>
      <c r="CG224" s="32"/>
      <c r="CL224" s="2"/>
      <c r="CM224" s="3"/>
      <c r="CO224" s="4"/>
      <c r="CP224" s="31"/>
      <c r="CQ224" s="31"/>
      <c r="CR224" s="25"/>
      <c r="CS224" s="32"/>
      <c r="CT224" s="31"/>
      <c r="CU224" s="31"/>
      <c r="CX224" s="2"/>
      <c r="CY224" s="3"/>
      <c r="DA224" s="4"/>
      <c r="DD224" s="6"/>
      <c r="DE224" s="32"/>
    </row>
    <row r="225" customFormat="false" ht="12.8" hidden="false" customHeight="false" outlineLevel="0" collapsed="false">
      <c r="A225" s="22" t="n">
        <f aca="false">A220+5</f>
        <v>1875</v>
      </c>
      <c r="B225" s="11" t="n">
        <v>9.09143271133729</v>
      </c>
      <c r="C225" s="15" t="n">
        <f aca="false">AVERAGE(B221:B225)</f>
        <v>9.23606786696481</v>
      </c>
      <c r="D225" s="16" t="n">
        <f aca="false">AVERAGE(B216:B225)</f>
        <v>9.05548120518158</v>
      </c>
      <c r="E225" s="11" t="n">
        <f aca="false">AVERAGE(B206:B225)</f>
        <v>8.96408414700824</v>
      </c>
      <c r="F225" s="17"/>
      <c r="G225" s="16" t="n">
        <f aca="false">IF(Y$180=0,MIN(AI225,AV225,BH225,BS225,CD225,DB225),MIN(AI225,AV225,BH225,BS225,CD225,CP225,DB225))</f>
        <v>13.5</v>
      </c>
      <c r="H225" s="18" t="n">
        <f aca="false">IF(Y$4=0,MEDIAN(AJ225,AW225,BI225,BT225,CE225,DC225),MEDIAN(AJ225,AW225,BI225,BT225,CE225,CQ225,DC225))</f>
        <v>9.1</v>
      </c>
      <c r="I225" s="19" t="n">
        <f aca="false">IF(Y$4=0,SUM(AJ225*0.104+AW225*0.03+BI225*0.225+BT225*0.329+CE225*0.009+DC225*0.175),SUM(AJ225*0.104+AW225*0.03+BI225*0.225+BT225*0.329+DC225*0.175))</f>
        <v>3.99825833333333</v>
      </c>
      <c r="J225" s="11" t="n">
        <f aca="false">IF(Y$180=0,MIN(AK225,AX225,BJ225,BU225,CF225,DD225),MIN(AK225,AX225,BJ225,BU225,CF225,CR225,DD225))</f>
        <v>-3.2</v>
      </c>
      <c r="K225" s="20" t="n">
        <f aca="false">(G225+J225)/2</f>
        <v>5.15</v>
      </c>
      <c r="AC225" s="1" t="n">
        <v>1875</v>
      </c>
      <c r="AD225" s="11" t="n">
        <v>9.54914351851851</v>
      </c>
      <c r="AE225" s="15" t="n">
        <v>9.70728956228956</v>
      </c>
      <c r="AF225" s="16" t="n">
        <v>9.63274894781144</v>
      </c>
      <c r="AG225" s="11"/>
      <c r="AH225" s="17"/>
      <c r="AI225" s="16" t="n">
        <v>22.8625</v>
      </c>
      <c r="AJ225" s="18" t="n">
        <v>9.1</v>
      </c>
      <c r="AK225" s="6" t="n">
        <v>-3.2</v>
      </c>
      <c r="AL225" s="6" t="n">
        <v>-3.2</v>
      </c>
      <c r="AM225" s="20" t="n">
        <v>9.83125</v>
      </c>
      <c r="AN225" s="15"/>
      <c r="AO225" s="15"/>
      <c r="AP225" s="1" t="n">
        <v>1875</v>
      </c>
      <c r="AQ225" s="11" t="n">
        <v>9.66666666666667</v>
      </c>
      <c r="AR225" s="15" t="n">
        <v>10.0141666666667</v>
      </c>
      <c r="AS225" s="16" t="n">
        <v>9.32083333333333</v>
      </c>
      <c r="AT225" s="11" t="n">
        <v>9.64427083333333</v>
      </c>
      <c r="AU225" s="17"/>
      <c r="AV225" s="3" t="n">
        <v>13.5</v>
      </c>
      <c r="AW225" s="21" t="n">
        <v>9.7</v>
      </c>
      <c r="AX225" s="6" t="n">
        <v>4.3</v>
      </c>
      <c r="AY225" s="6" t="n">
        <v>4.3</v>
      </c>
      <c r="AZ225" s="20" t="n">
        <v>8.9</v>
      </c>
      <c r="BA225" s="2"/>
      <c r="BC225" s="11"/>
      <c r="BD225" s="11"/>
      <c r="BE225" s="11"/>
      <c r="BF225" s="11"/>
      <c r="BG225" s="11"/>
      <c r="BH225" s="3"/>
      <c r="BI225" s="16"/>
      <c r="BJ225" s="2"/>
      <c r="BK225" s="2"/>
      <c r="BL225" s="2"/>
      <c r="BM225" s="1" t="n">
        <v>1875</v>
      </c>
      <c r="BN225" s="11" t="n">
        <v>8.58472222222222</v>
      </c>
      <c r="BO225" s="15" t="n">
        <v>8.67083333333333</v>
      </c>
      <c r="BP225" s="16" t="n">
        <v>8.52425925925926</v>
      </c>
      <c r="BQ225" s="11"/>
      <c r="BR225" s="24"/>
      <c r="BS225" s="16" t="n">
        <v>15</v>
      </c>
      <c r="BT225" s="18" t="n">
        <v>8.39166666666667</v>
      </c>
      <c r="BU225" s="11" t="n">
        <v>3</v>
      </c>
      <c r="BV225" s="20" t="n">
        <v>9</v>
      </c>
      <c r="BZ225" s="2"/>
      <c r="CA225" s="3"/>
      <c r="CC225" s="4"/>
      <c r="CF225" s="6"/>
      <c r="CG225" s="32"/>
      <c r="CL225" s="2"/>
      <c r="CM225" s="3"/>
      <c r="CO225" s="4"/>
      <c r="CP225" s="31"/>
      <c r="CQ225" s="31"/>
      <c r="CR225" s="25"/>
      <c r="CS225" s="32"/>
      <c r="CT225" s="31"/>
      <c r="CU225" s="31"/>
      <c r="CX225" s="2"/>
      <c r="CY225" s="3"/>
      <c r="DA225" s="4"/>
      <c r="DD225" s="6"/>
      <c r="DE225" s="32"/>
    </row>
    <row r="226" customFormat="false" ht="12.8" hidden="false" customHeight="false" outlineLevel="0" collapsed="false">
      <c r="A226" s="22"/>
      <c r="B226" s="11" t="n">
        <v>10.8723798148701</v>
      </c>
      <c r="C226" s="15" t="n">
        <f aca="false">AVERAGE(B222:B226)</f>
        <v>9.47212085977922</v>
      </c>
      <c r="D226" s="16" t="n">
        <f aca="false">AVERAGE(B217:B226)</f>
        <v>9.29399145129964</v>
      </c>
      <c r="E226" s="11" t="n">
        <f aca="false">AVERAGE(B207:B226)</f>
        <v>8.9749948044184</v>
      </c>
      <c r="F226" s="17"/>
      <c r="G226" s="16" t="n">
        <f aca="false">IF(Y$180=0,MIN(AI226,AV226,BH226,BS226,CD226,DB226),MIN(AI226,AV226,BH226,BS226,CD226,CP226,DB226))</f>
        <v>13.8</v>
      </c>
      <c r="H226" s="18" t="n">
        <f aca="false">IF(Y$4=0,MEDIAN(AJ226,AW226,BI226,BT226,CE226,DC226),MEDIAN(AJ226,AW226,BI226,BT226,CE226,CQ226,DC226))</f>
        <v>9.825</v>
      </c>
      <c r="I226" s="19" t="n">
        <f aca="false">IF(Y$4=0,SUM(AJ226*0.104+AW226*0.03+BI226*0.225+BT226*0.329+CE226*0.009+DC226*0.175),SUM(AJ226*0.104+AW226*0.03+BI226*0.225+BT226*0.329+DC226*0.175))</f>
        <v>4.22675</v>
      </c>
      <c r="J226" s="11" t="n">
        <f aca="false">IF(Y$180=0,MIN(AK226,AX226,BJ226,BU226,CF226,DD226),MIN(AK226,AX226,BJ226,BU226,CF226,CR226,DD226))</f>
        <v>-3.6</v>
      </c>
      <c r="K226" s="20" t="n">
        <f aca="false">(G226+J226)/2</f>
        <v>5.1</v>
      </c>
      <c r="AC226" s="1" t="n">
        <v>1876</v>
      </c>
      <c r="AD226" s="11" t="n">
        <v>9.84865196078431</v>
      </c>
      <c r="AE226" s="15" t="n">
        <v>9.66357298474945</v>
      </c>
      <c r="AF226" s="16" t="n">
        <v>9.70834331055654</v>
      </c>
      <c r="AG226" s="11"/>
      <c r="AH226" s="17"/>
      <c r="AI226" s="16" t="n">
        <v>23.475</v>
      </c>
      <c r="AJ226" s="18" t="n">
        <v>10.25</v>
      </c>
      <c r="AK226" s="6" t="n">
        <v>-3.6</v>
      </c>
      <c r="AL226" s="6" t="n">
        <v>-3.6</v>
      </c>
      <c r="AM226" s="20" t="n">
        <v>9.9375</v>
      </c>
      <c r="AN226" s="15"/>
      <c r="AO226" s="15"/>
      <c r="AP226" s="1" t="n">
        <v>1876</v>
      </c>
      <c r="AQ226" s="11" t="n">
        <v>9.725</v>
      </c>
      <c r="AR226" s="15" t="n">
        <v>9.95333333333333</v>
      </c>
      <c r="AS226" s="16" t="n">
        <v>9.57458333333333</v>
      </c>
      <c r="AT226" s="11" t="n">
        <v>9.5978125</v>
      </c>
      <c r="AU226" s="17"/>
      <c r="AV226" s="3" t="n">
        <v>13.8</v>
      </c>
      <c r="AW226" s="21" t="n">
        <v>9.4</v>
      </c>
      <c r="AX226" s="6" t="n">
        <v>4.3</v>
      </c>
      <c r="AY226" s="6" t="n">
        <v>4.3</v>
      </c>
      <c r="AZ226" s="20" t="n">
        <v>9.05</v>
      </c>
      <c r="BA226" s="2"/>
      <c r="BC226" s="11"/>
      <c r="BD226" s="11"/>
      <c r="BE226" s="11"/>
      <c r="BF226" s="11"/>
      <c r="BG226" s="11"/>
      <c r="BH226" s="3"/>
      <c r="BI226" s="16"/>
      <c r="BJ226" s="2"/>
      <c r="BK226" s="2"/>
      <c r="BL226" s="2"/>
      <c r="BM226" s="1" t="n">
        <v>1876</v>
      </c>
      <c r="BN226" s="11" t="n">
        <v>8.475</v>
      </c>
      <c r="BO226" s="15" t="n">
        <v>8.50416666666667</v>
      </c>
      <c r="BP226" s="16" t="n">
        <v>8.54175925925926</v>
      </c>
      <c r="BQ226" s="11"/>
      <c r="BR226" s="24"/>
      <c r="BS226" s="16" t="n">
        <v>14.7</v>
      </c>
      <c r="BT226" s="18" t="n">
        <v>8.75</v>
      </c>
      <c r="BU226" s="11" t="n">
        <v>2.3</v>
      </c>
      <c r="BV226" s="20" t="n">
        <v>8.5</v>
      </c>
      <c r="BX226" s="1" t="n">
        <v>1876</v>
      </c>
      <c r="BY226" s="11" t="n">
        <v>12.2333333333333</v>
      </c>
      <c r="BZ226" s="15"/>
      <c r="CA226" s="16"/>
      <c r="CB226" s="11"/>
      <c r="CC226" s="17"/>
      <c r="CD226" s="3" t="n">
        <v>17.9</v>
      </c>
      <c r="CE226" s="18" t="n">
        <v>12.15</v>
      </c>
      <c r="CF226" s="6" t="n">
        <v>8.2</v>
      </c>
      <c r="CG226" s="20" t="n">
        <v>13.05</v>
      </c>
      <c r="CH226" s="6"/>
      <c r="CI226" s="2"/>
      <c r="CL226" s="2"/>
      <c r="CM226" s="3"/>
      <c r="CO226" s="4"/>
      <c r="CP226" s="31"/>
      <c r="CQ226" s="31"/>
      <c r="CR226" s="25"/>
      <c r="CS226" s="32"/>
      <c r="CT226" s="31"/>
      <c r="CU226" s="31"/>
      <c r="CX226" s="2"/>
      <c r="CY226" s="3"/>
      <c r="DA226" s="4"/>
      <c r="DD226" s="6"/>
      <c r="DE226" s="32"/>
    </row>
    <row r="227" customFormat="false" ht="12.8" hidden="false" customHeight="false" outlineLevel="0" collapsed="false">
      <c r="A227" s="22"/>
      <c r="B227" s="11" t="n">
        <v>11.5467374227627</v>
      </c>
      <c r="C227" s="15" t="n">
        <f aca="false">AVERAGE(B223:B227)</f>
        <v>9.9216952315243</v>
      </c>
      <c r="D227" s="16" t="n">
        <f aca="false">AVERAGE(B218:B227)</f>
        <v>9.56208769145547</v>
      </c>
      <c r="E227" s="11" t="n">
        <f aca="false">AVERAGE(B208:B227)</f>
        <v>9.02024834222321</v>
      </c>
      <c r="F227" s="17"/>
      <c r="G227" s="16" t="n">
        <f aca="false">IF(Y$180=0,MIN(AI227,AV227,BH227,BS227,CD227,DB227),MIN(AI227,AV227,BH227,BS227,CD227,CP227,DB227))</f>
        <v>14.8</v>
      </c>
      <c r="H227" s="18" t="n">
        <f aca="false">IF(Y$4=0,MEDIAN(AJ227,AW227,BI227,BT227,CE227,DC227),MEDIAN(AJ227,AW227,BI227,BT227,CE227,CQ227,DC227))</f>
        <v>10.55</v>
      </c>
      <c r="I227" s="19" t="n">
        <f aca="false">IF(Y$4=0,SUM(AJ227*0.104+AW227*0.03+BI227*0.225+BT227*0.329+CE227*0.009+DC227*0.175),SUM(AJ227*0.104+AW227*0.03+BI227*0.225+BT227*0.329+DC227*0.175))</f>
        <v>4.25995</v>
      </c>
      <c r="J227" s="11" t="n">
        <f aca="false">IF(Y$180=0,MIN(AK227,AX227,BJ227,BU227,CF227,DD227),MIN(AK227,AX227,BJ227,BU227,CF227,CR227,DD227))</f>
        <v>-3.6</v>
      </c>
      <c r="K227" s="20" t="n">
        <f aca="false">(G227+J227)/2</f>
        <v>5.6</v>
      </c>
      <c r="AC227" s="1" t="n">
        <v>1877</v>
      </c>
      <c r="AD227" s="11" t="n">
        <v>10.7938662945242</v>
      </c>
      <c r="AE227" s="15" t="n">
        <v>9.85811013254318</v>
      </c>
      <c r="AF227" s="16" t="n">
        <v>9.8050632733423</v>
      </c>
      <c r="AG227" s="11" t="n">
        <v>9.16176427556004</v>
      </c>
      <c r="AH227" s="17"/>
      <c r="AI227" s="16" t="n">
        <v>23.45</v>
      </c>
      <c r="AJ227" s="18" t="n">
        <v>11</v>
      </c>
      <c r="AK227" s="6" t="n">
        <v>-3.6</v>
      </c>
      <c r="AL227" s="6" t="n">
        <v>-3.6</v>
      </c>
      <c r="AM227" s="20" t="n">
        <v>9.925</v>
      </c>
      <c r="AN227" s="15"/>
      <c r="AO227" s="15"/>
      <c r="AP227" s="1" t="n">
        <v>1877</v>
      </c>
      <c r="AQ227" s="11" t="n">
        <v>10.5770833333333</v>
      </c>
      <c r="AR227" s="15" t="n">
        <v>10.03875</v>
      </c>
      <c r="AS227" s="16" t="n">
        <v>9.87416666666667</v>
      </c>
      <c r="AT227" s="11" t="n">
        <v>9.59458333333333</v>
      </c>
      <c r="AU227" s="17"/>
      <c r="AV227" s="3" t="n">
        <v>16.5</v>
      </c>
      <c r="AW227" s="21" t="n">
        <v>10.1</v>
      </c>
      <c r="AX227" s="6" t="n">
        <v>4.7</v>
      </c>
      <c r="AY227" s="6" t="n">
        <v>4.7</v>
      </c>
      <c r="AZ227" s="20" t="n">
        <v>10.6</v>
      </c>
      <c r="BA227" s="2"/>
      <c r="BC227" s="11"/>
      <c r="BD227" s="11"/>
      <c r="BE227" s="11"/>
      <c r="BF227" s="11"/>
      <c r="BG227" s="11"/>
      <c r="BH227" s="3"/>
      <c r="BI227" s="16"/>
      <c r="BJ227" s="2"/>
      <c r="BK227" s="2"/>
      <c r="BL227" s="2"/>
      <c r="BM227" s="1" t="n">
        <v>1877</v>
      </c>
      <c r="BN227" s="11" t="n">
        <v>8.58611111111111</v>
      </c>
      <c r="BO227" s="15" t="n">
        <v>8.48638888888889</v>
      </c>
      <c r="BP227" s="16" t="n">
        <v>8.56175925925926</v>
      </c>
      <c r="BQ227" s="11"/>
      <c r="BR227" s="24"/>
      <c r="BS227" s="16" t="n">
        <v>14.8</v>
      </c>
      <c r="BT227" s="18" t="n">
        <v>8.55</v>
      </c>
      <c r="BU227" s="11" t="n">
        <v>4.1</v>
      </c>
      <c r="BV227" s="20" t="n">
        <v>9.45</v>
      </c>
      <c r="BX227" s="1" t="n">
        <v>1877</v>
      </c>
      <c r="BY227" s="11" t="n">
        <v>13.025</v>
      </c>
      <c r="BZ227" s="15"/>
      <c r="CA227" s="16"/>
      <c r="CB227" s="11"/>
      <c r="CC227" s="17"/>
      <c r="CD227" s="3" t="n">
        <v>18.8</v>
      </c>
      <c r="CE227" s="18" t="n">
        <v>13.85</v>
      </c>
      <c r="CF227" s="6" t="n">
        <v>6.4</v>
      </c>
      <c r="CG227" s="20" t="n">
        <v>12.6</v>
      </c>
      <c r="CH227" s="6"/>
      <c r="CI227" s="2"/>
      <c r="CL227" s="2"/>
      <c r="CM227" s="3"/>
      <c r="CO227" s="4"/>
      <c r="CP227" s="31"/>
      <c r="CQ227" s="31"/>
      <c r="CR227" s="25"/>
      <c r="CS227" s="32"/>
      <c r="CT227" s="31"/>
      <c r="CU227" s="31"/>
      <c r="CW227" s="11"/>
      <c r="CX227" s="35" t="s">
        <v>20</v>
      </c>
      <c r="CY227" s="36" t="s">
        <v>21</v>
      </c>
      <c r="CZ227" s="14" t="s">
        <v>22</v>
      </c>
      <c r="DA227" s="37" t="s">
        <v>23</v>
      </c>
      <c r="DD227" s="6"/>
      <c r="DE227" s="32"/>
    </row>
    <row r="228" customFormat="false" ht="12.8" hidden="false" customHeight="false" outlineLevel="0" collapsed="false">
      <c r="A228" s="22"/>
      <c r="B228" s="11" t="n">
        <v>12.4362231650711</v>
      </c>
      <c r="C228" s="15" t="n">
        <f aca="false">AVERAGE(B224:B228)</f>
        <v>10.5457549620788</v>
      </c>
      <c r="D228" s="16" t="n">
        <f aca="false">AVERAGE(B219:B228)</f>
        <v>9.90735133535867</v>
      </c>
      <c r="E228" s="11" t="n">
        <f aca="false">AVERAGE(B209:B228)</f>
        <v>9.30010676415835</v>
      </c>
      <c r="F228" s="17"/>
      <c r="G228" s="16" t="n">
        <f aca="false">IF(Y$180=0,MIN(AI228,AV228,BH228,BS228,CD228,DB228),MIN(AI228,AV228,BH228,BS228,CD228,CP228,DB228))</f>
        <v>13.7</v>
      </c>
      <c r="H228" s="18" t="n">
        <f aca="false">IF(Y$4=0,MEDIAN(AJ228,AW228,BI228,BT228,CE228,DC228),MEDIAN(AJ228,AW228,BI228,BT228,CE228,CQ228,DC228))</f>
        <v>11.7</v>
      </c>
      <c r="I228" s="19" t="n">
        <f aca="false">IF(Y$4=0,SUM(AJ228*0.104+AW228*0.03+BI228*0.225+BT228*0.329+CE228*0.009+DC228*0.175),SUM(AJ228*0.104+AW228*0.03+BI228*0.225+BT228*0.329+DC228*0.175))</f>
        <v>7.21195</v>
      </c>
      <c r="J228" s="11" t="n">
        <f aca="false">IF(Y$180=0,MIN(AK228,AX228,BJ228,BU228,CF228,DD228),MIN(AK228,AX228,BJ228,BU228,CF228,CR228,DD228))</f>
        <v>-3.7</v>
      </c>
      <c r="K228" s="20" t="n">
        <f aca="false">(G228+J228)/2</f>
        <v>5</v>
      </c>
      <c r="AC228" s="1" t="n">
        <v>1878</v>
      </c>
      <c r="AD228" s="11" t="n">
        <v>11.4016666666667</v>
      </c>
      <c r="AE228" s="15" t="n">
        <v>10.1509434658765</v>
      </c>
      <c r="AF228" s="16" t="n">
        <v>9.96589660667563</v>
      </c>
      <c r="AG228" s="11" t="n">
        <v>9.43788927556004</v>
      </c>
      <c r="AH228" s="17"/>
      <c r="AI228" s="16" t="n">
        <v>23.5</v>
      </c>
      <c r="AJ228" s="18" t="n">
        <v>11.7</v>
      </c>
      <c r="AK228" s="6" t="n">
        <v>-3.7</v>
      </c>
      <c r="AL228" s="6" t="n">
        <v>-3.7</v>
      </c>
      <c r="AM228" s="20" t="n">
        <v>9.9</v>
      </c>
      <c r="AN228" s="15"/>
      <c r="AO228" s="15"/>
      <c r="AP228" s="1" t="n">
        <v>1878</v>
      </c>
      <c r="AQ228" s="11" t="n">
        <v>10.49375</v>
      </c>
      <c r="AR228" s="15" t="n">
        <v>10.0825</v>
      </c>
      <c r="AS228" s="16" t="n">
        <v>10.0154166666667</v>
      </c>
      <c r="AT228" s="11" t="n">
        <v>9.6109375</v>
      </c>
      <c r="AU228" s="17"/>
      <c r="AV228" s="3" t="n">
        <v>16.5</v>
      </c>
      <c r="AW228" s="21" t="n">
        <v>9.8</v>
      </c>
      <c r="AX228" s="6" t="n">
        <v>5.4</v>
      </c>
      <c r="AY228" s="6" t="n">
        <v>5.4</v>
      </c>
      <c r="AZ228" s="20" t="n">
        <v>10.95</v>
      </c>
      <c r="BA228" s="2"/>
      <c r="BC228" s="11"/>
      <c r="BD228" s="11"/>
      <c r="BE228" s="11"/>
      <c r="BF228" s="11"/>
      <c r="BG228" s="11"/>
      <c r="BH228" s="3"/>
      <c r="BI228" s="16"/>
      <c r="BJ228" s="2"/>
      <c r="BK228" s="2"/>
      <c r="BL228" s="2"/>
      <c r="BM228" s="1" t="n">
        <v>1878</v>
      </c>
      <c r="BN228" s="11" t="n">
        <v>8.8</v>
      </c>
      <c r="BO228" s="15" t="n">
        <v>8.52916666666667</v>
      </c>
      <c r="BP228" s="16" t="n">
        <v>8.61148148148148</v>
      </c>
      <c r="BQ228" s="11"/>
      <c r="BR228" s="24"/>
      <c r="BS228" s="16" t="n">
        <v>13.7</v>
      </c>
      <c r="BT228" s="18" t="n">
        <v>9.35</v>
      </c>
      <c r="BU228" s="11" t="n">
        <v>3</v>
      </c>
      <c r="BV228" s="20" t="n">
        <v>8.35</v>
      </c>
      <c r="BX228" s="1" t="n">
        <v>1878</v>
      </c>
      <c r="BY228" s="11" t="n">
        <v>13.7833333333333</v>
      </c>
      <c r="BZ228" s="15"/>
      <c r="CA228" s="16"/>
      <c r="CB228" s="11"/>
      <c r="CC228" s="17"/>
      <c r="CD228" s="3" t="n">
        <v>18.7</v>
      </c>
      <c r="CE228" s="18" t="n">
        <v>13.6</v>
      </c>
      <c r="CF228" s="6" t="n">
        <v>9.4</v>
      </c>
      <c r="CG228" s="20" t="n">
        <v>14.05</v>
      </c>
      <c r="CH228" s="6"/>
      <c r="CI228" s="2"/>
      <c r="CL228" s="2"/>
      <c r="CM228" s="3"/>
      <c r="CO228" s="4"/>
      <c r="CP228" s="31"/>
      <c r="CQ228" s="31"/>
      <c r="CR228" s="25"/>
      <c r="CS228" s="32"/>
      <c r="CT228" s="31"/>
      <c r="CU228" s="31"/>
      <c r="CV228" s="1" t="n">
        <v>1878</v>
      </c>
      <c r="CW228" s="11" t="n">
        <v>13.5111111111111</v>
      </c>
      <c r="CX228" s="2"/>
      <c r="CY228" s="3"/>
      <c r="DA228" s="4"/>
      <c r="DB228" s="3" t="n">
        <v>21.3</v>
      </c>
      <c r="DC228" s="18" t="n">
        <v>15</v>
      </c>
      <c r="DD228" s="6" t="n">
        <v>3.7</v>
      </c>
      <c r="DE228" s="20" t="n">
        <v>12.5</v>
      </c>
    </row>
    <row r="229" customFormat="false" ht="12.8" hidden="false" customHeight="false" outlineLevel="0" collapsed="false">
      <c r="A229" s="22"/>
      <c r="B229" s="11" t="n">
        <v>11.3727470056778</v>
      </c>
      <c r="C229" s="15" t="n">
        <f aca="false">AVERAGE(B225:B229)</f>
        <v>11.0639040239438</v>
      </c>
      <c r="D229" s="16" t="n">
        <f aca="false">AVERAGE(B220:B229)</f>
        <v>10.1760154902663</v>
      </c>
      <c r="E229" s="11" t="n">
        <f aca="false">AVERAGE(B210:B229)</f>
        <v>9.49413383251853</v>
      </c>
      <c r="F229" s="17"/>
      <c r="G229" s="16" t="n">
        <f aca="false">IF(Y$180=0,MIN(AI229,AV229,BH229,BS229,CD229,DB229),MIN(AI229,AV229,BH229,BS229,CD229,CP229,DB229))</f>
        <v>14.2</v>
      </c>
      <c r="H229" s="18" t="n">
        <f aca="false">IF(Y$4=0,MEDIAN(AJ229,AW229,BI229,BT229,CE229,DC229),MEDIAN(AJ229,AW229,BI229,BT229,CE229,CQ229,DC229))</f>
        <v>10.35</v>
      </c>
      <c r="I229" s="19" t="n">
        <f aca="false">IF(Y$4=0,SUM(AJ229*0.104+AW229*0.03+BI229*0.225+BT229*0.329+CE229*0.009+DC229*0.175),SUM(AJ229*0.104+AW229*0.03+BI229*0.225+BT229*0.329+DC229*0.175))</f>
        <v>6.05525</v>
      </c>
      <c r="J229" s="11" t="n">
        <f aca="false">IF(Y$180=0,MIN(AK229,AX229,BJ229,BU229,CF229,DD229),MIN(AK229,AX229,BJ229,BU229,CF229,CR229,DD229))</f>
        <v>-4.3</v>
      </c>
      <c r="K229" s="20" t="n">
        <f aca="false">(G229+J229)/2</f>
        <v>4.95</v>
      </c>
      <c r="AC229" s="1" t="n">
        <v>1879</v>
      </c>
      <c r="AD229" s="11" t="n">
        <v>10.5369047619048</v>
      </c>
      <c r="AE229" s="15" t="n">
        <v>10.4260466404797</v>
      </c>
      <c r="AF229" s="16" t="n">
        <v>10.0950870828661</v>
      </c>
      <c r="AG229" s="11" t="n">
        <v>9.62292895809972</v>
      </c>
      <c r="AH229" s="17"/>
      <c r="AI229" s="16" t="n">
        <v>23.4</v>
      </c>
      <c r="AJ229" s="18" t="n">
        <v>10.35</v>
      </c>
      <c r="AK229" s="6" t="n">
        <v>-4.3</v>
      </c>
      <c r="AL229" s="6" t="n">
        <v>-4.3</v>
      </c>
      <c r="AM229" s="20" t="n">
        <v>9.55</v>
      </c>
      <c r="AN229" s="15"/>
      <c r="AO229" s="15"/>
      <c r="AP229" s="1" t="n">
        <v>1879</v>
      </c>
      <c r="AQ229" s="11" t="n">
        <v>9.44333333333333</v>
      </c>
      <c r="AR229" s="15" t="n">
        <v>9.98116666666667</v>
      </c>
      <c r="AS229" s="16" t="n">
        <v>10.0055833333333</v>
      </c>
      <c r="AT229" s="11" t="n">
        <v>9.59477083333333</v>
      </c>
      <c r="AU229" s="17"/>
      <c r="AV229" s="3" t="n">
        <v>16.4</v>
      </c>
      <c r="AW229" s="21" t="n">
        <v>9.5</v>
      </c>
      <c r="AX229" s="6" t="n">
        <v>-1</v>
      </c>
      <c r="AY229" s="6" t="n">
        <v>5.1</v>
      </c>
      <c r="AZ229" s="20" t="n">
        <v>7.7</v>
      </c>
      <c r="BA229" s="2"/>
      <c r="BC229" s="11"/>
      <c r="BD229" s="11"/>
      <c r="BE229" s="11"/>
      <c r="BF229" s="11"/>
      <c r="BG229" s="11"/>
      <c r="BH229" s="3"/>
      <c r="BI229" s="16"/>
      <c r="BJ229" s="2"/>
      <c r="BK229" s="2"/>
      <c r="BL229" s="2"/>
      <c r="BM229" s="1" t="n">
        <v>1879</v>
      </c>
      <c r="BN229" s="11" t="n">
        <v>8.37222222222222</v>
      </c>
      <c r="BO229" s="15" t="n">
        <v>8.56361111111111</v>
      </c>
      <c r="BP229" s="16" t="n">
        <v>8.64555555555556</v>
      </c>
      <c r="BQ229" s="11"/>
      <c r="BR229" s="24"/>
      <c r="BS229" s="16" t="n">
        <v>14.2</v>
      </c>
      <c r="BT229" s="18" t="n">
        <v>8.15</v>
      </c>
      <c r="BU229" s="11" t="n">
        <v>3.9</v>
      </c>
      <c r="BV229" s="20" t="n">
        <v>9.05</v>
      </c>
      <c r="BX229" s="1" t="n">
        <v>1879</v>
      </c>
      <c r="BY229" s="11" t="n">
        <v>12.6333333333333</v>
      </c>
      <c r="BZ229" s="15"/>
      <c r="CA229" s="16"/>
      <c r="CB229" s="11"/>
      <c r="CC229" s="17"/>
      <c r="CD229" s="3" t="n">
        <v>18.7</v>
      </c>
      <c r="CE229" s="18" t="n">
        <v>11.5</v>
      </c>
      <c r="CF229" s="6" t="n">
        <v>7.7</v>
      </c>
      <c r="CG229" s="20" t="n">
        <v>13.2</v>
      </c>
      <c r="CH229" s="6"/>
      <c r="CI229" s="2"/>
      <c r="CL229" s="2"/>
      <c r="CM229" s="3"/>
      <c r="CO229" s="4"/>
      <c r="CP229" s="31"/>
      <c r="CQ229" s="31"/>
      <c r="CR229" s="25"/>
      <c r="CS229" s="32"/>
      <c r="CT229" s="31"/>
      <c r="CU229" s="31"/>
      <c r="CV229" s="1" t="n">
        <v>1879</v>
      </c>
      <c r="CW229" s="11" t="n">
        <v>12.025</v>
      </c>
      <c r="CX229" s="2"/>
      <c r="CY229" s="3"/>
      <c r="DA229" s="4"/>
      <c r="DB229" s="3" t="n">
        <v>22.5</v>
      </c>
      <c r="DC229" s="18" t="n">
        <v>11.5</v>
      </c>
      <c r="DD229" s="6" t="n">
        <v>2.8</v>
      </c>
      <c r="DE229" s="20" t="n">
        <v>12.65</v>
      </c>
    </row>
    <row r="230" customFormat="false" ht="12.8" hidden="false" customHeight="false" outlineLevel="0" collapsed="false">
      <c r="A230" s="22" t="n">
        <f aca="false">A225+5</f>
        <v>1880</v>
      </c>
      <c r="B230" s="11" t="n">
        <v>11.7428757926147</v>
      </c>
      <c r="C230" s="15" t="n">
        <f aca="false">AVERAGE(B226:B230)</f>
        <v>11.5941926401993</v>
      </c>
      <c r="D230" s="16" t="n">
        <f aca="false">AVERAGE(B221:B230)</f>
        <v>10.415130253582</v>
      </c>
      <c r="E230" s="11" t="n">
        <f aca="false">AVERAGE(B211:B230)</f>
        <v>9.65494470340963</v>
      </c>
      <c r="F230" s="17"/>
      <c r="G230" s="16" t="n">
        <f aca="false">IF(Y$180=0,MIN(AI230,AV230,BH230,BS230,CD230,DB230),MIN(AI230,AV230,BH230,BS230,CD230,CP230,DB230))</f>
        <v>15.4</v>
      </c>
      <c r="H230" s="18" t="n">
        <f aca="false">IF(Y$4=0,MEDIAN(AJ230,AW230,BI230,BT230,CE230,DC230),MEDIAN(AJ230,AW230,BI230,BT230,CE230,CQ230,DC230))</f>
        <v>10.15</v>
      </c>
      <c r="I230" s="19" t="n">
        <f aca="false">IF(Y$4=0,SUM(AJ230*0.104+AW230*0.03+BI230*0.225+BT230*0.329+CE230*0.009+DC230*0.175),SUM(AJ230*0.104+AW230*0.03+BI230*0.225+BT230*0.329+DC230*0.175))</f>
        <v>6.26705</v>
      </c>
      <c r="J230" s="11" t="n">
        <f aca="false">IF(Y$180=0,MIN(AK230,AX230,BJ230,BU230,CF230,DD230),MIN(AK230,AX230,BJ230,BU230,CF230,CR230,DD230))</f>
        <v>-6.6</v>
      </c>
      <c r="K230" s="20" t="n">
        <f aca="false">(G230+J230)/2</f>
        <v>4.4</v>
      </c>
      <c r="AC230" s="1" t="n">
        <v>1880</v>
      </c>
      <c r="AD230" s="11" t="n">
        <v>10.0238095238095</v>
      </c>
      <c r="AE230" s="15" t="n">
        <v>10.5209798415379</v>
      </c>
      <c r="AF230" s="16" t="n">
        <v>10.1141347019137</v>
      </c>
      <c r="AG230" s="11" t="n">
        <v>9.71314721206797</v>
      </c>
      <c r="AH230" s="17"/>
      <c r="AI230" s="16" t="n">
        <v>21.7</v>
      </c>
      <c r="AJ230" s="18" t="n">
        <v>10.15</v>
      </c>
      <c r="AK230" s="6" t="n">
        <v>-6.6</v>
      </c>
      <c r="AL230" s="6" t="n">
        <v>-6.6</v>
      </c>
      <c r="AM230" s="20" t="n">
        <v>7.55</v>
      </c>
      <c r="AN230" s="15"/>
      <c r="AO230" s="15"/>
      <c r="AP230" s="1" t="n">
        <v>1880</v>
      </c>
      <c r="AQ230" s="11" t="n">
        <v>9.55833333333333</v>
      </c>
      <c r="AR230" s="15" t="n">
        <v>9.9595</v>
      </c>
      <c r="AS230" s="16" t="n">
        <v>9.98683333333333</v>
      </c>
      <c r="AT230" s="11" t="n">
        <v>9.59310416666667</v>
      </c>
      <c r="AU230" s="17"/>
      <c r="AV230" s="3" t="n">
        <v>17.1</v>
      </c>
      <c r="AW230" s="21" t="n">
        <v>9.6</v>
      </c>
      <c r="AX230" s="6" t="n">
        <v>-1</v>
      </c>
      <c r="AY230" s="6" t="n">
        <v>4.8</v>
      </c>
      <c r="AZ230" s="20" t="n">
        <v>8.05</v>
      </c>
      <c r="BA230" s="2"/>
      <c r="BC230" s="11"/>
      <c r="BD230" s="11"/>
      <c r="BE230" s="11"/>
      <c r="BF230" s="11"/>
      <c r="BG230" s="11"/>
      <c r="BH230" s="3"/>
      <c r="BI230" s="16"/>
      <c r="BJ230" s="2"/>
      <c r="BK230" s="2"/>
      <c r="BL230" s="2"/>
      <c r="BM230" s="1" t="n">
        <v>1880</v>
      </c>
      <c r="BN230" s="11" t="n">
        <v>8.80833333333333</v>
      </c>
      <c r="BO230" s="15" t="n">
        <v>8.60833333333333</v>
      </c>
      <c r="BP230" s="16" t="n">
        <v>8.63958333333333</v>
      </c>
      <c r="BQ230" s="11" t="n">
        <v>8.56190509259259</v>
      </c>
      <c r="BR230" s="24"/>
      <c r="BS230" s="16" t="n">
        <v>15.4</v>
      </c>
      <c r="BT230" s="18" t="n">
        <v>8.05</v>
      </c>
      <c r="BU230" s="11" t="n">
        <v>2.1</v>
      </c>
      <c r="BV230" s="20" t="n">
        <v>8.75</v>
      </c>
      <c r="BX230" s="1" t="n">
        <v>1880</v>
      </c>
      <c r="BY230" s="11" t="n">
        <v>13.2333333333333</v>
      </c>
      <c r="BZ230" s="15" t="n">
        <v>12.9816666666667</v>
      </c>
      <c r="CA230" s="16"/>
      <c r="CB230" s="11"/>
      <c r="CC230" s="17"/>
      <c r="CD230" s="3" t="n">
        <v>21.9</v>
      </c>
      <c r="CE230" s="18" t="n">
        <v>12.8</v>
      </c>
      <c r="CF230" s="6" t="n">
        <v>5.1</v>
      </c>
      <c r="CG230" s="20" t="n">
        <v>13.5</v>
      </c>
      <c r="CH230" s="6"/>
      <c r="CI230" s="2"/>
      <c r="CL230" s="2"/>
      <c r="CM230" s="3"/>
      <c r="CO230" s="4"/>
      <c r="CP230" s="31"/>
      <c r="CQ230" s="31"/>
      <c r="CR230" s="25"/>
      <c r="CS230" s="32"/>
      <c r="CT230" s="31"/>
      <c r="CU230" s="31"/>
      <c r="CV230" s="1" t="n">
        <v>1880</v>
      </c>
      <c r="CW230" s="11" t="n">
        <v>12.4833333333333</v>
      </c>
      <c r="CX230" s="15"/>
      <c r="CY230" s="3"/>
      <c r="DA230" s="4"/>
      <c r="DB230" s="3" t="n">
        <v>20.2</v>
      </c>
      <c r="DC230" s="18" t="n">
        <v>13</v>
      </c>
      <c r="DD230" s="6" t="n">
        <v>1.3</v>
      </c>
      <c r="DE230" s="20" t="n">
        <v>10.75</v>
      </c>
    </row>
    <row r="231" customFormat="false" ht="12.8" hidden="false" customHeight="false" outlineLevel="0" collapsed="false">
      <c r="A231" s="22"/>
      <c r="B231" s="11" t="n">
        <v>12.2054036577032</v>
      </c>
      <c r="C231" s="15" t="n">
        <f aca="false">AVERAGE(B227:B231)</f>
        <v>11.8607974087659</v>
      </c>
      <c r="D231" s="16" t="n">
        <f aca="false">AVERAGE(B222:B231)</f>
        <v>10.6664591342726</v>
      </c>
      <c r="E231" s="11" t="n">
        <f aca="false">AVERAGE(B212:B231)</f>
        <v>9.82051704914466</v>
      </c>
      <c r="F231" s="17"/>
      <c r="G231" s="16" t="n">
        <f aca="false">IF(Y$180=0,MIN(AI231,AV231,BH231,BS231,CD231,DB231),MIN(AI231,AV231,BH231,BS231,CD231,CP231,DB231))</f>
        <v>14.8</v>
      </c>
      <c r="H231" s="18" t="n">
        <f aca="false">IF(Y$4=0,MEDIAN(AJ231,AW231,BI231,BT231,CE231,DC231),MEDIAN(AJ231,AW231,BI231,BT231,CE231,CQ231,DC231))</f>
        <v>10.2</v>
      </c>
      <c r="I231" s="19" t="n">
        <f aca="false">IF(Y$4=0,SUM(AJ231*0.104+AW231*0.03+BI231*0.225+BT231*0.329+CE231*0.009+DC231*0.175),SUM(AJ231*0.104+AW231*0.03+BI231*0.225+BT231*0.329+DC231*0.175))</f>
        <v>6.553025</v>
      </c>
      <c r="J231" s="11" t="n">
        <f aca="false">IF(Y$180=0,MIN(AK231,AX231,BJ231,BU231,CF231,DD231),MIN(AK231,AX231,BJ231,BU231,CF231,CR231,DD231))</f>
        <v>-4.9</v>
      </c>
      <c r="K231" s="20" t="n">
        <f aca="false">(G231+J231)/2</f>
        <v>4.95</v>
      </c>
      <c r="AC231" s="1" t="n">
        <v>1881</v>
      </c>
      <c r="AD231" s="11" t="n">
        <v>9.88433794466403</v>
      </c>
      <c r="AE231" s="15" t="n">
        <v>10.5281170383138</v>
      </c>
      <c r="AF231" s="16" t="n">
        <v>10.0958450115316</v>
      </c>
      <c r="AG231" s="11" t="n">
        <v>9.79653077596784</v>
      </c>
      <c r="AH231" s="17"/>
      <c r="AI231" s="16" t="n">
        <v>22.2</v>
      </c>
      <c r="AJ231" s="18" t="n">
        <v>10.2</v>
      </c>
      <c r="AK231" s="6" t="n">
        <v>-4.9</v>
      </c>
      <c r="AL231" s="6" t="n">
        <v>-4.9</v>
      </c>
      <c r="AM231" s="20" t="n">
        <v>8.65</v>
      </c>
      <c r="AN231" s="15"/>
      <c r="AO231" s="15"/>
      <c r="AP231" s="1" t="n">
        <v>1881</v>
      </c>
      <c r="AQ231" s="11" t="n">
        <v>9.45555555555556</v>
      </c>
      <c r="AR231" s="15" t="n">
        <v>9.90561111111111</v>
      </c>
      <c r="AS231" s="16" t="n">
        <v>9.92947222222222</v>
      </c>
      <c r="AT231" s="11" t="n">
        <v>9.57796527777778</v>
      </c>
      <c r="AU231" s="17"/>
      <c r="AV231" s="3" t="n">
        <v>16.6</v>
      </c>
      <c r="AW231" s="21" t="n">
        <v>9.2</v>
      </c>
      <c r="AX231" s="6" t="n">
        <v>-0.4</v>
      </c>
      <c r="AY231" s="6" t="n">
        <v>1.9</v>
      </c>
      <c r="AZ231" s="20" t="n">
        <v>8.1</v>
      </c>
      <c r="BA231" s="2"/>
      <c r="BC231" s="11"/>
      <c r="BD231" s="11"/>
      <c r="BE231" s="11"/>
      <c r="BF231" s="11"/>
      <c r="BG231" s="11"/>
      <c r="BH231" s="3"/>
      <c r="BI231" s="16"/>
      <c r="BJ231" s="2"/>
      <c r="BK231" s="2"/>
      <c r="BL231" s="2"/>
      <c r="BM231" s="1" t="n">
        <v>1881</v>
      </c>
      <c r="BN231" s="11" t="n">
        <v>8.28472222222222</v>
      </c>
      <c r="BO231" s="15" t="n">
        <v>8.57027777777778</v>
      </c>
      <c r="BP231" s="16" t="n">
        <v>8.53722222222222</v>
      </c>
      <c r="BQ231" s="11" t="n">
        <v>8.51405787037037</v>
      </c>
      <c r="BR231" s="24"/>
      <c r="BS231" s="16" t="n">
        <v>14.8</v>
      </c>
      <c r="BT231" s="18" t="n">
        <v>8.275</v>
      </c>
      <c r="BU231" s="11" t="n">
        <v>2.2</v>
      </c>
      <c r="BV231" s="20" t="n">
        <v>8.5</v>
      </c>
      <c r="BX231" s="1" t="n">
        <v>1881</v>
      </c>
      <c r="BY231" s="11" t="n">
        <v>14.1418650793651</v>
      </c>
      <c r="BZ231" s="15" t="n">
        <v>13.363373015873</v>
      </c>
      <c r="CA231" s="16"/>
      <c r="CB231" s="11"/>
      <c r="CC231" s="17"/>
      <c r="CD231" s="3" t="n">
        <v>26.7</v>
      </c>
      <c r="CE231" s="18" t="n">
        <v>14.25</v>
      </c>
      <c r="CF231" s="6" t="n">
        <v>5</v>
      </c>
      <c r="CG231" s="20" t="n">
        <v>15.85</v>
      </c>
      <c r="CH231" s="6"/>
      <c r="CI231" s="2"/>
      <c r="CL231" s="2"/>
      <c r="CM231" s="3"/>
      <c r="CO231" s="4"/>
      <c r="CP231" s="31"/>
      <c r="CQ231" s="31"/>
      <c r="CR231" s="25"/>
      <c r="CS231" s="32"/>
      <c r="CT231" s="31"/>
      <c r="CU231" s="31"/>
      <c r="CV231" s="1" t="n">
        <v>1881</v>
      </c>
      <c r="CW231" s="11" t="n">
        <v>13.2833333333333</v>
      </c>
      <c r="CX231" s="15"/>
      <c r="CY231" s="3"/>
      <c r="DA231" s="4"/>
      <c r="DB231" s="16" t="n">
        <v>21.8</v>
      </c>
      <c r="DC231" s="18" t="n">
        <v>14.25</v>
      </c>
      <c r="DD231" s="6" t="n">
        <v>1.9</v>
      </c>
      <c r="DE231" s="20" t="n">
        <v>11.85</v>
      </c>
    </row>
    <row r="232" customFormat="false" ht="12.8" hidden="false" customHeight="false" outlineLevel="0" collapsed="false">
      <c r="A232" s="22"/>
      <c r="B232" s="11" t="n">
        <v>13.3730926541305</v>
      </c>
      <c r="C232" s="15" t="n">
        <f aca="false">AVERAGE(B228:B232)</f>
        <v>12.2260684550395</v>
      </c>
      <c r="D232" s="16" t="n">
        <f aca="false">AVERAGE(B223:B232)</f>
        <v>11.0738818432819</v>
      </c>
      <c r="E232" s="11" t="n">
        <f aca="false">AVERAGE(B213:B232)</f>
        <v>10.0327951622018</v>
      </c>
      <c r="F232" s="17"/>
      <c r="G232" s="16" t="n">
        <f aca="false">IF(Y$180=0,MIN(AI232,AV232,BH232,BS232,CD232,DB232),MIN(AI232,AV232,BH232,BS232,CD232,CP232,DB232))</f>
        <v>13.7</v>
      </c>
      <c r="H232" s="18" t="n">
        <f aca="false">IF(Y$4=0,MEDIAN(AJ232,AW232,BI232,BT232,CE232,DC232),MEDIAN(AJ232,AW232,BI232,BT232,CE232,CQ232,DC232))</f>
        <v>11.1</v>
      </c>
      <c r="I232" s="19" t="n">
        <f aca="false">IF(Y$4=0,SUM(AJ232*0.104+AW232*0.03+BI232*0.225+BT232*0.329+CE232*0.009+DC232*0.175),SUM(AJ232*0.104+AW232*0.03+BI232*0.225+BT232*0.329+DC232*0.175))</f>
        <v>7.83265</v>
      </c>
      <c r="J232" s="11" t="n">
        <f aca="false">IF(Y$180=0,MIN(AK232,AX232,BJ232,BU232,CF232,DD232),MIN(AK232,AX232,BJ232,BU232,CF232,CR232,DD232))</f>
        <v>-6.6</v>
      </c>
      <c r="K232" s="20" t="n">
        <f aca="false">(G232+J232)/2</f>
        <v>3.55</v>
      </c>
      <c r="AC232" s="1" t="n">
        <v>1882</v>
      </c>
      <c r="AD232" s="11" t="n">
        <v>10.4582175925926</v>
      </c>
      <c r="AE232" s="15" t="n">
        <v>10.4609872979275</v>
      </c>
      <c r="AF232" s="16" t="n">
        <v>10.1595487152353</v>
      </c>
      <c r="AG232" s="11" t="n">
        <v>9.8552749889308</v>
      </c>
      <c r="AH232" s="17"/>
      <c r="AI232" s="16" t="n">
        <v>24.5</v>
      </c>
      <c r="AJ232" s="18" t="n">
        <v>11.1</v>
      </c>
      <c r="AK232" s="6" t="n">
        <v>-6.6</v>
      </c>
      <c r="AL232" s="6" t="n">
        <v>-6.6</v>
      </c>
      <c r="AM232" s="20" t="n">
        <v>8.95</v>
      </c>
      <c r="AN232" s="15"/>
      <c r="AO232" s="15"/>
      <c r="AP232" s="1" t="n">
        <v>1882</v>
      </c>
      <c r="AQ232" s="11" t="n">
        <v>9.44457070707071</v>
      </c>
      <c r="AR232" s="15" t="n">
        <v>9.67910858585859</v>
      </c>
      <c r="AS232" s="16" t="n">
        <v>9.85892929292929</v>
      </c>
      <c r="AT232" s="11" t="n">
        <v>9.56477714646465</v>
      </c>
      <c r="AU232" s="17"/>
      <c r="AV232" s="3" t="n">
        <v>16.6</v>
      </c>
      <c r="AW232" s="21" t="n">
        <v>9.4</v>
      </c>
      <c r="AX232" s="6" t="n">
        <v>0</v>
      </c>
      <c r="AY232" s="6" t="n">
        <v>1.5</v>
      </c>
      <c r="AZ232" s="20" t="n">
        <v>8.3</v>
      </c>
      <c r="BA232" s="2"/>
      <c r="BC232" s="11"/>
      <c r="BD232" s="11"/>
      <c r="BE232" s="11"/>
      <c r="BF232" s="11"/>
      <c r="BG232" s="11"/>
      <c r="BH232" s="3"/>
      <c r="BI232" s="16"/>
      <c r="BJ232" s="2"/>
      <c r="BK232" s="2"/>
      <c r="BL232" s="2"/>
      <c r="BM232" s="1" t="n">
        <v>1882</v>
      </c>
      <c r="BN232" s="11" t="n">
        <v>8.56111111111111</v>
      </c>
      <c r="BO232" s="15" t="n">
        <v>8.56527777777778</v>
      </c>
      <c r="BP232" s="16" t="n">
        <v>8.52583333333333</v>
      </c>
      <c r="BQ232" s="11" t="n">
        <v>8.49887268518519</v>
      </c>
      <c r="BR232" s="24"/>
      <c r="BS232" s="16" t="n">
        <v>13.7</v>
      </c>
      <c r="BT232" s="18" t="n">
        <v>8.75</v>
      </c>
      <c r="BU232" s="11" t="n">
        <v>2.4</v>
      </c>
      <c r="BV232" s="20" t="n">
        <v>8.05</v>
      </c>
      <c r="BX232" s="1" t="n">
        <v>1882</v>
      </c>
      <c r="BY232" s="11" t="n">
        <v>13.8642857142857</v>
      </c>
      <c r="BZ232" s="15" t="n">
        <v>13.5312301587301</v>
      </c>
      <c r="CA232" s="16"/>
      <c r="CB232" s="11"/>
      <c r="CC232" s="17"/>
      <c r="CD232" s="3" t="n">
        <v>27</v>
      </c>
      <c r="CE232" s="18" t="n">
        <v>13.6</v>
      </c>
      <c r="CF232" s="6" t="n">
        <v>5.2</v>
      </c>
      <c r="CG232" s="20" t="n">
        <v>16.1</v>
      </c>
      <c r="CH232" s="6"/>
      <c r="CI232" s="2"/>
      <c r="CK232" s="11"/>
      <c r="CL232" s="35" t="s">
        <v>20</v>
      </c>
      <c r="CM232" s="36" t="s">
        <v>21</v>
      </c>
      <c r="CN232" s="14" t="s">
        <v>22</v>
      </c>
      <c r="CO232" s="37" t="s">
        <v>23</v>
      </c>
      <c r="CP232" s="31"/>
      <c r="CQ232" s="31"/>
      <c r="CR232" s="25"/>
      <c r="CS232" s="32"/>
      <c r="CT232" s="31"/>
      <c r="CU232" s="31"/>
      <c r="CV232" s="1" t="n">
        <v>1882</v>
      </c>
      <c r="CW232" s="11" t="n">
        <v>18.375</v>
      </c>
      <c r="CX232" s="15" t="n">
        <v>13.9355555555556</v>
      </c>
      <c r="CY232" s="3"/>
      <c r="DA232" s="4"/>
      <c r="DB232" s="16" t="n">
        <v>25.9</v>
      </c>
      <c r="DC232" s="18" t="n">
        <v>20.1</v>
      </c>
      <c r="DD232" s="6" t="n">
        <v>3.3</v>
      </c>
      <c r="DE232" s="20" t="n">
        <v>14.6</v>
      </c>
    </row>
    <row r="233" customFormat="false" ht="12.8" hidden="false" customHeight="false" outlineLevel="0" collapsed="false">
      <c r="A233" s="22"/>
      <c r="B233" s="11" t="n">
        <v>13.0955035842294</v>
      </c>
      <c r="C233" s="15" t="n">
        <f aca="false">AVERAGE(B229:B233)</f>
        <v>12.3579245388711</v>
      </c>
      <c r="D233" s="16" t="n">
        <f aca="false">AVERAGE(B224:B233)</f>
        <v>11.451839750475</v>
      </c>
      <c r="E233" s="11" t="n">
        <f aca="false">AVERAGE(B214:B233)</f>
        <v>10.2401125381902</v>
      </c>
      <c r="F233" s="17"/>
      <c r="G233" s="16" t="n">
        <f aca="false">IF(Y$180=0,MIN(AI233,AV233,BH233,BS233,CD233,DB233),MIN(AI233,AV233,BH233,BS233,CD233,CP233,DB233))</f>
        <v>14.2</v>
      </c>
      <c r="H233" s="18" t="n">
        <f aca="false">IF(Y$4=0,MEDIAN(AJ233,AW233,BI233,BT233,CE233,DC233),MEDIAN(AJ233,AW233,BI233,BT233,CE233,CQ233,DC233))</f>
        <v>9.85</v>
      </c>
      <c r="I233" s="19" t="n">
        <f aca="false">IF(Y$4=0,SUM(AJ233*0.104+AW233*0.03+BI233*0.225+BT233*0.329+CE233*0.009+DC233*0.175),SUM(AJ233*0.104+AW233*0.03+BI233*0.225+BT233*0.329+DC233*0.175))</f>
        <v>7.6489</v>
      </c>
      <c r="J233" s="11" t="n">
        <f aca="false">IF(Y$180=0,MIN(AK233,AX233,BJ233,BU233,CF233,DD233),MIN(AK233,AX233,BJ233,BU233,CF233,CR233,DD233))</f>
        <v>-6.2</v>
      </c>
      <c r="K233" s="20" t="n">
        <f aca="false">(G233+J233)/2</f>
        <v>4</v>
      </c>
      <c r="AC233" s="1" t="n">
        <v>1883</v>
      </c>
      <c r="AD233" s="11" t="n">
        <v>9.92586805555555</v>
      </c>
      <c r="AE233" s="15" t="n">
        <v>10.1658275757053</v>
      </c>
      <c r="AF233" s="16" t="n">
        <v>10.1583855207909</v>
      </c>
      <c r="AG233" s="11" t="n">
        <v>9.89708922504191</v>
      </c>
      <c r="AH233" s="17"/>
      <c r="AI233" s="16" t="n">
        <v>24.8</v>
      </c>
      <c r="AJ233" s="18" t="n">
        <v>10.1</v>
      </c>
      <c r="AK233" s="6" t="n">
        <v>-6.2</v>
      </c>
      <c r="AL233" s="6" t="n">
        <v>-6.2</v>
      </c>
      <c r="AM233" s="20" t="n">
        <v>9.3</v>
      </c>
      <c r="AN233" s="15"/>
      <c r="AO233" s="15"/>
      <c r="AP233" s="1" t="n">
        <v>1883</v>
      </c>
      <c r="AQ233" s="11" t="n">
        <v>9.41111111111111</v>
      </c>
      <c r="AR233" s="15" t="n">
        <v>9.46258080808081</v>
      </c>
      <c r="AS233" s="16" t="n">
        <v>9.7725404040404</v>
      </c>
      <c r="AT233" s="11" t="n">
        <v>9.54116603535354</v>
      </c>
      <c r="AU233" s="17"/>
      <c r="AV233" s="3" t="n">
        <v>17.3</v>
      </c>
      <c r="AW233" s="21" t="n">
        <v>9.6</v>
      </c>
      <c r="AX233" s="6" t="n">
        <v>-0.2</v>
      </c>
      <c r="AY233" s="6" t="n">
        <v>1.3</v>
      </c>
      <c r="AZ233" s="20" t="n">
        <v>8.55</v>
      </c>
      <c r="BA233" s="2"/>
      <c r="BC233" s="11"/>
      <c r="BD233" s="11"/>
      <c r="BE233" s="11"/>
      <c r="BF233" s="11"/>
      <c r="BG233" s="11"/>
      <c r="BH233" s="3"/>
      <c r="BI233" s="16"/>
      <c r="BJ233" s="2"/>
      <c r="BK233" s="2"/>
      <c r="BL233" s="2"/>
      <c r="BM233" s="1" t="n">
        <v>1883</v>
      </c>
      <c r="BN233" s="11" t="n">
        <v>8.50833333333333</v>
      </c>
      <c r="BO233" s="15" t="n">
        <v>8.50694444444445</v>
      </c>
      <c r="BP233" s="16" t="n">
        <v>8.51805555555556</v>
      </c>
      <c r="BQ233" s="11" t="n">
        <v>8.4934837962963</v>
      </c>
      <c r="BR233" s="24"/>
      <c r="BS233" s="16" t="n">
        <v>14.2</v>
      </c>
      <c r="BT233" s="18" t="n">
        <v>8.25</v>
      </c>
      <c r="BU233" s="11" t="n">
        <v>3</v>
      </c>
      <c r="BV233" s="20" t="n">
        <v>8.6</v>
      </c>
      <c r="BX233" s="1" t="n">
        <v>1883</v>
      </c>
      <c r="BY233" s="11" t="n">
        <v>13.9583333333333</v>
      </c>
      <c r="BZ233" s="15" t="n">
        <v>13.5662301587301</v>
      </c>
      <c r="CA233" s="16"/>
      <c r="CB233" s="11"/>
      <c r="CC233" s="17"/>
      <c r="CD233" s="3" t="n">
        <v>27.7</v>
      </c>
      <c r="CE233" s="18" t="n">
        <v>13.4</v>
      </c>
      <c r="CF233" s="6" t="n">
        <v>5.5</v>
      </c>
      <c r="CG233" s="20" t="n">
        <v>16.6</v>
      </c>
      <c r="CH233" s="6"/>
      <c r="CI233" s="2"/>
      <c r="CJ233" s="1" t="n">
        <v>1883</v>
      </c>
      <c r="CK233" s="11" t="n">
        <v>8.19583333333333</v>
      </c>
      <c r="CL233" s="2"/>
      <c r="CM233" s="3"/>
      <c r="CO233" s="4"/>
      <c r="CP233" s="16" t="n">
        <v>12.1</v>
      </c>
      <c r="CQ233" s="18" t="n">
        <v>8.55</v>
      </c>
      <c r="CR233" s="25" t="n">
        <v>3.5</v>
      </c>
      <c r="CS233" s="38" t="n">
        <v>7.8</v>
      </c>
      <c r="CT233" s="15"/>
      <c r="CU233" s="15"/>
      <c r="CV233" s="1" t="n">
        <v>1883</v>
      </c>
      <c r="CW233" s="11" t="n">
        <v>17.5958333333333</v>
      </c>
      <c r="CX233" s="15" t="n">
        <v>14.7525</v>
      </c>
      <c r="CY233" s="16"/>
      <c r="DA233" s="4"/>
      <c r="DB233" s="16" t="n">
        <v>25.2</v>
      </c>
      <c r="DC233" s="18" t="n">
        <v>20.55</v>
      </c>
      <c r="DD233" s="6" t="n">
        <v>2.8</v>
      </c>
      <c r="DE233" s="20" t="n">
        <v>14</v>
      </c>
    </row>
    <row r="234" customFormat="false" ht="12.8" hidden="false" customHeight="false" outlineLevel="0" collapsed="false">
      <c r="A234" s="22"/>
      <c r="B234" s="11" t="n">
        <v>13.1266129032258</v>
      </c>
      <c r="C234" s="15" t="n">
        <f aca="false">AVERAGE(B230:B234)</f>
        <v>12.7086977183807</v>
      </c>
      <c r="D234" s="16" t="n">
        <f aca="false">AVERAGE(B225:B234)</f>
        <v>11.8863008711623</v>
      </c>
      <c r="E234" s="11" t="n">
        <f aca="false">AVERAGE(B215:B234)</f>
        <v>10.4470237424411</v>
      </c>
      <c r="F234" s="17"/>
      <c r="G234" s="16" t="n">
        <f aca="false">IF(Y$180=0,MIN(AI234,AV234,BH234,BS234,CD234,DB234),MIN(AI234,AV234,BH234,BS234,CD234,CP234,DB234))</f>
        <v>14.5</v>
      </c>
      <c r="H234" s="18" t="n">
        <f aca="false">IF(Y$4=0,MEDIAN(AJ234,AW234,BI234,BT234,CE234,DC234),MEDIAN(AJ234,AW234,BI234,BT234,CE234,CQ234,DC234))</f>
        <v>9.4</v>
      </c>
      <c r="I234" s="19" t="n">
        <f aca="false">IF(Y$4=0,SUM(AJ234*0.104+AW234*0.03+BI234*0.225+BT234*0.329+CE234*0.009+DC234*0.175),SUM(AJ234*0.104+AW234*0.03+BI234*0.225+BT234*0.329+DC234*0.175))</f>
        <v>7.5848</v>
      </c>
      <c r="J234" s="11" t="n">
        <f aca="false">IF(Y$180=0,MIN(AK234,AX234,BJ234,BU234,CF234,DD234),MIN(AK234,AX234,BJ234,BU234,CF234,CR234,DD234))</f>
        <v>-3.5</v>
      </c>
      <c r="K234" s="20" t="n">
        <f aca="false">(G234+J234)/2</f>
        <v>5.5</v>
      </c>
      <c r="AC234" s="1" t="n">
        <v>1884</v>
      </c>
      <c r="AD234" s="11" t="n">
        <v>10.3586805555555</v>
      </c>
      <c r="AE234" s="15" t="n">
        <v>10.1301827344354</v>
      </c>
      <c r="AF234" s="16" t="n">
        <v>10.2781146874576</v>
      </c>
      <c r="AG234" s="11" t="n">
        <v>9.93804408615302</v>
      </c>
      <c r="AH234" s="17"/>
      <c r="AI234" s="16" t="n">
        <v>24.3333333333333</v>
      </c>
      <c r="AJ234" s="18" t="n">
        <v>10.1</v>
      </c>
      <c r="AK234" s="6" t="n">
        <v>-3.5</v>
      </c>
      <c r="AL234" s="6" t="n">
        <v>-3.5</v>
      </c>
      <c r="AM234" s="20" t="n">
        <v>10.4166666666667</v>
      </c>
      <c r="AN234" s="15"/>
      <c r="AO234" s="15"/>
      <c r="AP234" s="1" t="n">
        <v>1884</v>
      </c>
      <c r="AQ234" s="11" t="n">
        <v>8.63263888888889</v>
      </c>
      <c r="AR234" s="15" t="n">
        <v>9.30044191919192</v>
      </c>
      <c r="AS234" s="16" t="n">
        <v>9.64080429292929</v>
      </c>
      <c r="AT234" s="11" t="n">
        <v>9.47290214646465</v>
      </c>
      <c r="AU234" s="17"/>
      <c r="AV234" s="3" t="n">
        <v>14.5</v>
      </c>
      <c r="AW234" s="21" t="n">
        <v>8.7</v>
      </c>
      <c r="AX234" s="6" t="n">
        <v>-3.4</v>
      </c>
      <c r="AY234" s="6" t="n">
        <v>-1.1</v>
      </c>
      <c r="AZ234" s="20" t="n">
        <v>5.55</v>
      </c>
      <c r="BA234" s="2"/>
      <c r="BC234" s="11"/>
      <c r="BD234" s="11"/>
      <c r="BE234" s="11"/>
      <c r="BF234" s="11"/>
      <c r="BG234" s="11"/>
      <c r="BH234" s="3"/>
      <c r="BI234" s="16"/>
      <c r="BJ234" s="2"/>
      <c r="BK234" s="2"/>
      <c r="BL234" s="2"/>
      <c r="BM234" s="1" t="n">
        <v>1884</v>
      </c>
      <c r="BN234" s="11" t="n">
        <v>8.57777777777778</v>
      </c>
      <c r="BO234" s="15" t="n">
        <v>8.54805555555556</v>
      </c>
      <c r="BP234" s="16" t="n">
        <v>8.55583333333333</v>
      </c>
      <c r="BQ234" s="11" t="n">
        <v>8.50717592592593</v>
      </c>
      <c r="BR234" s="24"/>
      <c r="BS234" s="16" t="n">
        <v>14.9</v>
      </c>
      <c r="BT234" s="18" t="n">
        <v>8.35</v>
      </c>
      <c r="BU234" s="11" t="n">
        <v>2.3</v>
      </c>
      <c r="BV234" s="20" t="n">
        <v>8.6</v>
      </c>
      <c r="BX234" s="1" t="n">
        <v>1884</v>
      </c>
      <c r="BY234" s="11" t="n">
        <v>13.7785714285714</v>
      </c>
      <c r="BZ234" s="15" t="n">
        <v>13.7952777777778</v>
      </c>
      <c r="CA234" s="16"/>
      <c r="CB234" s="11"/>
      <c r="CC234" s="17"/>
      <c r="CD234" s="3" t="n">
        <v>27.8</v>
      </c>
      <c r="CE234" s="18" t="n">
        <v>13.375</v>
      </c>
      <c r="CF234" s="6" t="n">
        <v>6.65</v>
      </c>
      <c r="CG234" s="20" t="n">
        <v>17.225</v>
      </c>
      <c r="CH234" s="6"/>
      <c r="CI234" s="2"/>
      <c r="CJ234" s="1" t="n">
        <v>1884</v>
      </c>
      <c r="CK234" s="11" t="n">
        <v>8.86666666666667</v>
      </c>
      <c r="CL234" s="2"/>
      <c r="CM234" s="3"/>
      <c r="CO234" s="4"/>
      <c r="CP234" s="16" t="n">
        <v>13.4</v>
      </c>
      <c r="CQ234" s="18" t="n">
        <v>7.25</v>
      </c>
      <c r="CR234" s="25" t="n">
        <v>4.5</v>
      </c>
      <c r="CS234" s="38" t="n">
        <v>8.95</v>
      </c>
      <c r="CT234" s="15"/>
      <c r="CU234" s="15"/>
      <c r="CV234" s="1" t="n">
        <v>1884</v>
      </c>
      <c r="CW234" s="11" t="n">
        <v>17.8625</v>
      </c>
      <c r="CX234" s="15" t="n">
        <v>15.92</v>
      </c>
      <c r="CY234" s="16"/>
      <c r="DA234" s="4"/>
      <c r="DB234" s="16" t="n">
        <v>25.9</v>
      </c>
      <c r="DC234" s="18" t="n">
        <v>20.15</v>
      </c>
      <c r="DD234" s="6" t="n">
        <v>2.7</v>
      </c>
      <c r="DE234" s="20" t="n">
        <v>14.3</v>
      </c>
    </row>
    <row r="235" customFormat="false" ht="12.8" hidden="false" customHeight="false" outlineLevel="0" collapsed="false">
      <c r="A235" s="22" t="n">
        <f aca="false">A230+5</f>
        <v>1885</v>
      </c>
      <c r="B235" s="11" t="n">
        <v>13.1160117682198</v>
      </c>
      <c r="C235" s="15" t="n">
        <f aca="false">AVERAGE(B231:B235)</f>
        <v>12.9833249135017</v>
      </c>
      <c r="D235" s="16" t="n">
        <f aca="false">AVERAGE(B226:B235)</f>
        <v>12.2887587768505</v>
      </c>
      <c r="E235" s="11" t="n">
        <f aca="false">AVERAGE(B216:B235)</f>
        <v>10.672119991016</v>
      </c>
      <c r="F235" s="17"/>
      <c r="G235" s="16" t="n">
        <f aca="false">IF(Y$180=0,MIN(AI235,AV235,BH235,BS235,CD235,DB235),MIN(AI235,AV235,BH235,BS235,CD235,CP235,DB235))</f>
        <v>15.2</v>
      </c>
      <c r="H235" s="18" t="n">
        <f aca="false">IF(Y$4=0,MEDIAN(AJ235,AW235,BI235,BT235,CE235,DC235),MEDIAN(AJ235,AW235,BI235,BT235,CE235,CQ235,DC235))</f>
        <v>10.125</v>
      </c>
      <c r="I235" s="19" t="n">
        <f aca="false">IF(Y$4=0,SUM(AJ235*0.104+AW235*0.03+BI235*0.225+BT235*0.329+CE235*0.009+DC235*0.175),SUM(AJ235*0.104+AW235*0.03+BI235*0.225+BT235*0.329+DC235*0.175))</f>
        <v>8.01525</v>
      </c>
      <c r="J235" s="11" t="n">
        <f aca="false">IF(Y$180=0,MIN(AK235,AX235,BJ235,BU235,CF235,DD235),MIN(AK235,AX235,BJ235,BU235,CF235,CR235,DD235))</f>
        <v>-2.7</v>
      </c>
      <c r="K235" s="20" t="n">
        <f aca="false">(G235+J235)/2</f>
        <v>6.25</v>
      </c>
      <c r="AC235" s="1" t="n">
        <v>1885</v>
      </c>
      <c r="AD235" s="11" t="n">
        <v>10.7349537037037</v>
      </c>
      <c r="AE235" s="15" t="n">
        <v>10.2724115704143</v>
      </c>
      <c r="AF235" s="16" t="n">
        <v>10.3966957059761</v>
      </c>
      <c r="AG235" s="11" t="n">
        <v>10.0147223268938</v>
      </c>
      <c r="AH235" s="17"/>
      <c r="AI235" s="16" t="n">
        <v>24.8</v>
      </c>
      <c r="AJ235" s="18" t="n">
        <v>10.95</v>
      </c>
      <c r="AK235" s="6" t="n">
        <v>-2.7</v>
      </c>
      <c r="AL235" s="6" t="n">
        <v>-2.7</v>
      </c>
      <c r="AM235" s="20" t="n">
        <v>11.05</v>
      </c>
      <c r="AN235" s="15"/>
      <c r="AO235" s="15"/>
      <c r="AP235" s="1" t="n">
        <v>1885</v>
      </c>
      <c r="AQ235" s="11" t="n">
        <v>8.70625</v>
      </c>
      <c r="AR235" s="15" t="n">
        <v>9.13002525252525</v>
      </c>
      <c r="AS235" s="16" t="n">
        <v>9.54476262626263</v>
      </c>
      <c r="AT235" s="11" t="n">
        <v>9.43279797979798</v>
      </c>
      <c r="AU235" s="17"/>
      <c r="AV235" s="3" t="n">
        <v>16</v>
      </c>
      <c r="AW235" s="21" t="n">
        <v>9.1</v>
      </c>
      <c r="AX235" s="6" t="n">
        <v>-0.8</v>
      </c>
      <c r="AY235" s="6" t="n">
        <v>3.1</v>
      </c>
      <c r="AZ235" s="20" t="n">
        <v>7.6</v>
      </c>
      <c r="BA235" s="2"/>
      <c r="BC235" s="11"/>
      <c r="BD235" s="11"/>
      <c r="BE235" s="11"/>
      <c r="BF235" s="11"/>
      <c r="BG235" s="11"/>
      <c r="BH235" s="3"/>
      <c r="BI235" s="16"/>
      <c r="BJ235" s="2"/>
      <c r="BK235" s="2"/>
      <c r="BL235" s="2"/>
      <c r="BM235" s="1" t="n">
        <v>1885</v>
      </c>
      <c r="BN235" s="11" t="n">
        <v>9.00666666666667</v>
      </c>
      <c r="BO235" s="15" t="n">
        <v>8.58772222222222</v>
      </c>
      <c r="BP235" s="16" t="n">
        <v>8.59802777777778</v>
      </c>
      <c r="BQ235" s="11" t="n">
        <v>8.56114351851852</v>
      </c>
      <c r="BR235" s="24"/>
      <c r="BS235" s="16" t="n">
        <v>15.2</v>
      </c>
      <c r="BT235" s="18" t="n">
        <v>9.3</v>
      </c>
      <c r="BU235" s="11" t="n">
        <v>3.4</v>
      </c>
      <c r="BV235" s="20" t="n">
        <v>9.3</v>
      </c>
      <c r="BX235" s="1" t="n">
        <v>1885</v>
      </c>
      <c r="BY235" s="11" t="n">
        <v>13.6898148148148</v>
      </c>
      <c r="BZ235" s="15" t="n">
        <v>13.8865740740741</v>
      </c>
      <c r="CA235" s="16" t="n">
        <v>13.4341203703704</v>
      </c>
      <c r="CB235" s="11"/>
      <c r="CC235" s="17"/>
      <c r="CD235" s="3" t="n">
        <v>26.1</v>
      </c>
      <c r="CE235" s="18" t="n">
        <v>13.4</v>
      </c>
      <c r="CF235" s="6" t="n">
        <v>7.2</v>
      </c>
      <c r="CG235" s="20" t="n">
        <v>16.65</v>
      </c>
      <c r="CH235" s="6"/>
      <c r="CI235" s="2"/>
      <c r="CJ235" s="1" t="n">
        <v>1885</v>
      </c>
      <c r="CK235" s="11" t="n">
        <v>7.05416666666667</v>
      </c>
      <c r="CL235" s="15"/>
      <c r="CM235" s="3"/>
      <c r="CO235" s="4"/>
      <c r="CP235" s="16" t="n">
        <v>12</v>
      </c>
      <c r="CQ235" s="18" t="n">
        <v>6.85</v>
      </c>
      <c r="CR235" s="25" t="n">
        <v>0.2</v>
      </c>
      <c r="CS235" s="38" t="n">
        <v>6.1</v>
      </c>
      <c r="CT235" s="15"/>
      <c r="CU235" s="15"/>
      <c r="CV235" s="1" t="n">
        <v>1885</v>
      </c>
      <c r="CW235" s="11" t="n">
        <v>17.5256944444444</v>
      </c>
      <c r="CX235" s="15" t="n">
        <v>16.9284722222222</v>
      </c>
      <c r="CY235" s="16"/>
      <c r="DA235" s="4"/>
      <c r="DB235" s="16" t="n">
        <v>25.3</v>
      </c>
      <c r="DC235" s="18" t="n">
        <v>20.25</v>
      </c>
      <c r="DD235" s="6" t="n">
        <v>0.9</v>
      </c>
      <c r="DE235" s="20" t="n">
        <v>13.1</v>
      </c>
    </row>
    <row r="236" customFormat="false" ht="12.8" hidden="false" customHeight="false" outlineLevel="0" collapsed="false">
      <c r="A236" s="22"/>
      <c r="B236" s="11" t="n">
        <v>13.0408401433692</v>
      </c>
      <c r="C236" s="15" t="n">
        <f aca="false">AVERAGE(B232:B236)</f>
        <v>13.1504122106349</v>
      </c>
      <c r="D236" s="16" t="n">
        <f aca="false">AVERAGE(B227:B236)</f>
        <v>12.5056048097004</v>
      </c>
      <c r="E236" s="11" t="n">
        <f aca="false">AVERAGE(B217:B236)</f>
        <v>10.8997981305</v>
      </c>
      <c r="F236" s="17"/>
      <c r="G236" s="16" t="n">
        <f aca="false">IF(Y$180=0,MIN(AI236,AV236,BH236,BS236,CD236,DB236),MIN(AI236,AV236,BH236,BS236,CD236,CP236,DB236))</f>
        <v>17.3</v>
      </c>
      <c r="H236" s="18" t="n">
        <f aca="false">IF(Y$4=0,MEDIAN(AJ236,AW236,BI236,BT236,CE236,DC236),MEDIAN(AJ236,AW236,BI236,BT236,CE236,CQ236,DC236))</f>
        <v>9.925</v>
      </c>
      <c r="I236" s="19" t="n">
        <f aca="false">IF(Y$4=0,SUM(AJ236*0.104+AW236*0.03+BI236*0.225+BT236*0.329+CE236*0.009+DC236*0.175),SUM(AJ236*0.104+AW236*0.03+BI236*0.225+BT236*0.329+DC236*0.175))</f>
        <v>7.7886</v>
      </c>
      <c r="J236" s="11" t="n">
        <f aca="false">IF(Y$180=0,MIN(AK236,AX236,BJ236,BU236,CF236,DD236),MIN(AK236,AX236,BJ236,BU236,CF236,CR236,DD236))</f>
        <v>-4.2</v>
      </c>
      <c r="K236" s="20" t="n">
        <f aca="false">(G236+J236)/2</f>
        <v>6.55</v>
      </c>
      <c r="AC236" s="1" t="n">
        <v>1886</v>
      </c>
      <c r="AD236" s="11" t="n">
        <v>10.7141203703704</v>
      </c>
      <c r="AE236" s="15" t="n">
        <v>10.4383680555556</v>
      </c>
      <c r="AF236" s="16" t="n">
        <v>10.4832425469347</v>
      </c>
      <c r="AG236" s="11" t="n">
        <v>10.0957929287456</v>
      </c>
      <c r="AH236" s="17"/>
      <c r="AI236" s="16" t="n">
        <v>26.4</v>
      </c>
      <c r="AJ236" s="18" t="n">
        <v>10.65</v>
      </c>
      <c r="AK236" s="6" t="n">
        <v>-4.2</v>
      </c>
      <c r="AL236" s="6" t="n">
        <v>-4.2</v>
      </c>
      <c r="AM236" s="20" t="n">
        <v>11.1</v>
      </c>
      <c r="AN236" s="15"/>
      <c r="AO236" s="15"/>
      <c r="AP236" s="1" t="n">
        <v>1886</v>
      </c>
      <c r="AQ236" s="11" t="n">
        <v>8.95833333333333</v>
      </c>
      <c r="AR236" s="15" t="n">
        <v>9.03058080808081</v>
      </c>
      <c r="AS236" s="16" t="n">
        <v>9.46809595959596</v>
      </c>
      <c r="AT236" s="11" t="n">
        <v>9.52133964646465</v>
      </c>
      <c r="AU236" s="17"/>
      <c r="AV236" s="3" t="n">
        <v>17.6</v>
      </c>
      <c r="AW236" s="21" t="n">
        <v>9.2</v>
      </c>
      <c r="AX236" s="6" t="n">
        <v>-3.3</v>
      </c>
      <c r="AY236" s="6" t="n">
        <v>2.9</v>
      </c>
      <c r="AZ236" s="20" t="n">
        <v>7.15</v>
      </c>
      <c r="BA236" s="2"/>
      <c r="BC236" s="11"/>
      <c r="BD236" s="14" t="s">
        <v>20</v>
      </c>
      <c r="BE236" s="14" t="s">
        <v>21</v>
      </c>
      <c r="BF236" s="14" t="s">
        <v>22</v>
      </c>
      <c r="BG236" s="14" t="s">
        <v>23</v>
      </c>
      <c r="BH236" s="3"/>
      <c r="BI236" s="16"/>
      <c r="BJ236" s="2"/>
      <c r="BK236" s="2"/>
      <c r="BL236" s="2"/>
      <c r="BM236" s="1" t="n">
        <v>1886</v>
      </c>
      <c r="BN236" s="11" t="n">
        <v>8.94666666666667</v>
      </c>
      <c r="BO236" s="15" t="n">
        <v>8.72011111111111</v>
      </c>
      <c r="BP236" s="16" t="n">
        <v>8.64519444444445</v>
      </c>
      <c r="BQ236" s="11" t="n">
        <v>8.59347685185185</v>
      </c>
      <c r="BR236" s="24"/>
      <c r="BS236" s="16" t="n">
        <v>17.3</v>
      </c>
      <c r="BT236" s="18" t="n">
        <v>8.75</v>
      </c>
      <c r="BU236" s="11" t="n">
        <v>3.3</v>
      </c>
      <c r="BV236" s="20" t="n">
        <v>10.3</v>
      </c>
      <c r="BX236" s="1" t="n">
        <v>1886</v>
      </c>
      <c r="BY236" s="11" t="n">
        <v>13.2060185185185</v>
      </c>
      <c r="BZ236" s="15" t="n">
        <v>13.6994047619047</v>
      </c>
      <c r="CA236" s="16" t="n">
        <v>13.5313888888889</v>
      </c>
      <c r="CB236" s="11"/>
      <c r="CC236" s="17"/>
      <c r="CD236" s="3" t="n">
        <v>26.7</v>
      </c>
      <c r="CE236" s="18" t="n">
        <v>12.45</v>
      </c>
      <c r="CF236" s="6" t="n">
        <v>6.4</v>
      </c>
      <c r="CG236" s="20" t="n">
        <v>16.55</v>
      </c>
      <c r="CH236" s="6"/>
      <c r="CI236" s="2"/>
      <c r="CJ236" s="1" t="n">
        <v>1886</v>
      </c>
      <c r="CK236" s="11" t="n">
        <v>7.02916666666667</v>
      </c>
      <c r="CL236" s="15"/>
      <c r="CM236" s="3"/>
      <c r="CO236" s="4"/>
      <c r="CP236" s="16" t="n">
        <v>12.3</v>
      </c>
      <c r="CQ236" s="18" t="n">
        <v>6.95</v>
      </c>
      <c r="CR236" s="25" t="n">
        <v>1.2</v>
      </c>
      <c r="CS236" s="38" t="n">
        <v>6.75</v>
      </c>
      <c r="CT236" s="15"/>
      <c r="CU236" s="15"/>
      <c r="CV236" s="1" t="n">
        <v>1886</v>
      </c>
      <c r="CW236" s="11" t="n">
        <v>18.1166666666667</v>
      </c>
      <c r="CX236" s="15" t="n">
        <v>17.8951388888889</v>
      </c>
      <c r="CY236" s="16"/>
      <c r="DA236" s="4"/>
      <c r="DB236" s="16" t="n">
        <v>25.5</v>
      </c>
      <c r="DC236" s="18" t="n">
        <v>20.15</v>
      </c>
      <c r="DD236" s="6" t="n">
        <v>3.4</v>
      </c>
      <c r="DE236" s="20" t="n">
        <v>14.45</v>
      </c>
    </row>
    <row r="237" customFormat="false" ht="12.8" hidden="false" customHeight="false" outlineLevel="0" collapsed="false">
      <c r="A237" s="22"/>
      <c r="B237" s="11" t="n">
        <v>13.1096810547875</v>
      </c>
      <c r="C237" s="15" t="n">
        <f aca="false">AVERAGE(B233:B237)</f>
        <v>13.0977298907663</v>
      </c>
      <c r="D237" s="16" t="n">
        <f aca="false">AVERAGE(B228:B237)</f>
        <v>12.6618991729029</v>
      </c>
      <c r="E237" s="11" t="n">
        <f aca="false">AVERAGE(B218:B237)</f>
        <v>11.1119934321792</v>
      </c>
      <c r="F237" s="17"/>
      <c r="G237" s="16" t="n">
        <f aca="false">IF(Y$180=0,MIN(AI237,AV237,BH237,BS237,CD237,DB237),MIN(AI237,AV237,BH237,BS237,CD237,CP237,DB237))</f>
        <v>17.5</v>
      </c>
      <c r="H237" s="18" t="n">
        <f aca="false">IF(Y$4=0,MEDIAN(AJ237,AW237,BI237,BT237,CE237,DC237),MEDIAN(AJ237,AW237,BI237,BT237,CE237,CQ237,DC237))</f>
        <v>10.6</v>
      </c>
      <c r="I237" s="19" t="n">
        <f aca="false">IF(Y$4=0,SUM(AJ237*0.104+AW237*0.03+BI237*0.225+BT237*0.329+CE237*0.009+DC237*0.175),SUM(AJ237*0.104+AW237*0.03+BI237*0.225+BT237*0.329+DC237*0.175))</f>
        <v>11.22155</v>
      </c>
      <c r="J237" s="11" t="n">
        <f aca="false">IF(Y$180=0,MIN(AK237,AX237,BJ237,BU237,CF237,DD237),MIN(AK237,AX237,BJ237,BU237,CF237,CR237,DD237))</f>
        <v>0.1</v>
      </c>
      <c r="K237" s="20" t="n">
        <f aca="false">(G237+J237)/2</f>
        <v>8.8</v>
      </c>
      <c r="AC237" s="1" t="n">
        <v>1887</v>
      </c>
      <c r="AD237" s="11" t="n">
        <v>10.8147569444444</v>
      </c>
      <c r="AE237" s="15" t="n">
        <v>10.5096759259259</v>
      </c>
      <c r="AF237" s="16" t="n">
        <v>10.4853316119267</v>
      </c>
      <c r="AG237" s="11" t="n">
        <v>10.1451974426345</v>
      </c>
      <c r="AH237" s="17"/>
      <c r="AI237" s="16" t="n">
        <v>26.2</v>
      </c>
      <c r="AJ237" s="18" t="n">
        <v>10.6</v>
      </c>
      <c r="AK237" s="6" t="n">
        <v>0.1</v>
      </c>
      <c r="AL237" s="6" t="n">
        <v>0.1</v>
      </c>
      <c r="AM237" s="20" t="n">
        <v>13.15</v>
      </c>
      <c r="AN237" s="15"/>
      <c r="AO237" s="15"/>
      <c r="AP237" s="1" t="n">
        <v>1887</v>
      </c>
      <c r="AQ237" s="11" t="n">
        <v>9.79404761904762</v>
      </c>
      <c r="AR237" s="15" t="n">
        <v>9.10047619047619</v>
      </c>
      <c r="AS237" s="16" t="n">
        <v>9.38979238816739</v>
      </c>
      <c r="AT237" s="11" t="n">
        <v>9.63197952741703</v>
      </c>
      <c r="AU237" s="17"/>
      <c r="AV237" s="3" t="n">
        <v>17.5</v>
      </c>
      <c r="AW237" s="21" t="n">
        <v>9.6</v>
      </c>
      <c r="AX237" s="6" t="n">
        <v>0.8</v>
      </c>
      <c r="AY237" s="6" t="n">
        <v>4.2</v>
      </c>
      <c r="AZ237" s="20" t="n">
        <v>9.15</v>
      </c>
      <c r="BA237" s="2"/>
      <c r="BB237" s="1" t="n">
        <v>1887</v>
      </c>
      <c r="BC237" s="11" t="n">
        <v>15.0166666666667</v>
      </c>
      <c r="BD237" s="15"/>
      <c r="BE237" s="16"/>
      <c r="BF237" s="11"/>
      <c r="BG237" s="24"/>
      <c r="BH237" s="3" t="n">
        <v>21.2</v>
      </c>
      <c r="BI237" s="18" t="n">
        <v>15.4</v>
      </c>
      <c r="BJ237" s="6" t="n">
        <v>8.9</v>
      </c>
      <c r="BL237" s="20" t="n">
        <v>15.05</v>
      </c>
      <c r="BM237" s="1" t="n">
        <v>1887</v>
      </c>
      <c r="BN237" s="11" t="n">
        <v>9.69166666666667</v>
      </c>
      <c r="BO237" s="15" t="n">
        <v>8.94622222222222</v>
      </c>
      <c r="BP237" s="16" t="n">
        <v>8.75575</v>
      </c>
      <c r="BQ237" s="11" t="n">
        <v>8.65875462962963</v>
      </c>
      <c r="BR237" s="24"/>
      <c r="BS237" s="16" t="n">
        <v>17.5</v>
      </c>
      <c r="BT237" s="18" t="n">
        <v>9.35</v>
      </c>
      <c r="BU237" s="11" t="n">
        <v>3.9</v>
      </c>
      <c r="BV237" s="20" t="n">
        <v>10.7</v>
      </c>
      <c r="BX237" s="1" t="n">
        <v>1887</v>
      </c>
      <c r="BY237" s="11" t="n">
        <v>13.2866666666667</v>
      </c>
      <c r="BZ237" s="15" t="n">
        <v>13.5838809523809</v>
      </c>
      <c r="CA237" s="16" t="n">
        <v>13.5575555555555</v>
      </c>
      <c r="CB237" s="11"/>
      <c r="CC237" s="17"/>
      <c r="CD237" s="3" t="n">
        <v>23.5</v>
      </c>
      <c r="CE237" s="18" t="n">
        <v>13.25</v>
      </c>
      <c r="CF237" s="6" t="n">
        <v>5.8</v>
      </c>
      <c r="CG237" s="20" t="n">
        <v>14.65</v>
      </c>
      <c r="CH237" s="6"/>
      <c r="CI237" s="2"/>
      <c r="CJ237" s="1" t="n">
        <v>1887</v>
      </c>
      <c r="CK237" s="11" t="n">
        <v>7.2125</v>
      </c>
      <c r="CL237" s="15" t="n">
        <v>7.67166666666667</v>
      </c>
      <c r="CM237" s="3"/>
      <c r="CO237" s="4"/>
      <c r="CP237" s="16" t="n">
        <v>13.9</v>
      </c>
      <c r="CQ237" s="18" t="n">
        <v>7.3</v>
      </c>
      <c r="CR237" s="25" t="n">
        <v>2.2</v>
      </c>
      <c r="CS237" s="38" t="n">
        <v>8.05</v>
      </c>
      <c r="CT237" s="15"/>
      <c r="CU237" s="15"/>
      <c r="CV237" s="1" t="n">
        <v>1887</v>
      </c>
      <c r="CW237" s="11" t="n">
        <v>17.5125</v>
      </c>
      <c r="CX237" s="15" t="n">
        <v>17.7226388888889</v>
      </c>
      <c r="CY237" s="16" t="n">
        <v>15.8290972222222</v>
      </c>
      <c r="DA237" s="4"/>
      <c r="DB237" s="16" t="n">
        <v>24.9</v>
      </c>
      <c r="DC237" s="18" t="n">
        <v>18.8</v>
      </c>
      <c r="DD237" s="6" t="n">
        <v>3.1</v>
      </c>
      <c r="DE237" s="20" t="n">
        <v>14</v>
      </c>
    </row>
    <row r="238" customFormat="false" ht="12.8" hidden="false" customHeight="false" outlineLevel="0" collapsed="false">
      <c r="A238" s="22"/>
      <c r="B238" s="11" t="n">
        <v>14.6471807292569</v>
      </c>
      <c r="C238" s="15" t="n">
        <f aca="false">AVERAGE(B234:B238)</f>
        <v>13.4080653197718</v>
      </c>
      <c r="D238" s="16" t="n">
        <f aca="false">AVERAGE(B229:B238)</f>
        <v>12.8829949293215</v>
      </c>
      <c r="E238" s="11" t="n">
        <f aca="false">AVERAGE(B219:B238)</f>
        <v>11.3951731323401</v>
      </c>
      <c r="F238" s="17"/>
      <c r="G238" s="16" t="n">
        <f aca="false">IF(Y$180=0,MIN(AI238,AV238,BH238,BS238,CD238,DB238),MIN(AI238,AV238,BH238,BS238,CD238,CP238,DB238))</f>
        <v>16.4</v>
      </c>
      <c r="H238" s="18" t="n">
        <f aca="false">IF(Y$4=0,MEDIAN(AJ238,AW238,BI238,BT238,CE238,DC238),MEDIAN(AJ238,AW238,BI238,BT238,CE238,CQ238,DC238))</f>
        <v>10.1</v>
      </c>
      <c r="I238" s="19" t="n">
        <f aca="false">IF(Y$4=0,SUM(AJ238*0.104+AW238*0.03+BI238*0.225+BT238*0.329+CE238*0.009+DC238*0.175),SUM(AJ238*0.104+AW238*0.03+BI238*0.225+BT238*0.329+DC238*0.175))</f>
        <v>12.026</v>
      </c>
      <c r="J238" s="11" t="n">
        <f aca="false">IF(Y$180=0,MIN(AK238,AX238,BJ238,BU238,CF238,DD238),MIN(AK238,AX238,BJ238,BU238,CF238,CR238,DD238))</f>
        <v>-3.3</v>
      </c>
      <c r="K238" s="20" t="n">
        <f aca="false">(G238+J238)/2</f>
        <v>6.55</v>
      </c>
      <c r="AC238" s="1" t="n">
        <v>1888</v>
      </c>
      <c r="AD238" s="11" t="n">
        <v>10.0142361111111</v>
      </c>
      <c r="AE238" s="15" t="n">
        <v>10.527349537037</v>
      </c>
      <c r="AF238" s="16" t="n">
        <v>10.3465885563712</v>
      </c>
      <c r="AG238" s="11" t="n">
        <v>10.1562425815234</v>
      </c>
      <c r="AH238" s="17"/>
      <c r="AI238" s="16" t="n">
        <v>24.4</v>
      </c>
      <c r="AJ238" s="18" t="n">
        <v>10.1</v>
      </c>
      <c r="AK238" s="6" t="n">
        <v>-3.3</v>
      </c>
      <c r="AL238" s="6" t="n">
        <v>-3.3</v>
      </c>
      <c r="AM238" s="20" t="n">
        <v>10.55</v>
      </c>
      <c r="AN238" s="15"/>
      <c r="AO238" s="15"/>
      <c r="AP238" s="1" t="n">
        <v>1888</v>
      </c>
      <c r="AQ238" s="11" t="n">
        <v>9.45833333333333</v>
      </c>
      <c r="AR238" s="15" t="n">
        <v>9.10992063492064</v>
      </c>
      <c r="AS238" s="16" t="n">
        <v>9.28625072150072</v>
      </c>
      <c r="AT238" s="11" t="n">
        <v>9.65083369408369</v>
      </c>
      <c r="AU238" s="17"/>
      <c r="AV238" s="3" t="n">
        <v>16.4</v>
      </c>
      <c r="AW238" s="21" t="n">
        <v>9.6</v>
      </c>
      <c r="AX238" s="6" t="n">
        <v>-0.7</v>
      </c>
      <c r="AY238" s="6" t="n">
        <v>4.4</v>
      </c>
      <c r="AZ238" s="20" t="n">
        <v>7.85</v>
      </c>
      <c r="BA238" s="2"/>
      <c r="BB238" s="1" t="n">
        <v>1888</v>
      </c>
      <c r="BC238" s="11" t="n">
        <v>16.58</v>
      </c>
      <c r="BD238" s="15"/>
      <c r="BE238" s="16"/>
      <c r="BF238" s="11"/>
      <c r="BG238" s="24"/>
      <c r="BH238" s="3" t="n">
        <v>25.4</v>
      </c>
      <c r="BI238" s="18" t="n">
        <v>17.15</v>
      </c>
      <c r="BJ238" s="6" t="n">
        <v>3.9</v>
      </c>
      <c r="BL238" s="20" t="n">
        <v>14.65</v>
      </c>
      <c r="BM238" s="1" t="n">
        <v>1888</v>
      </c>
      <c r="BN238" s="11" t="n">
        <v>9.94212962962963</v>
      </c>
      <c r="BO238" s="15" t="n">
        <v>9.23298148148148</v>
      </c>
      <c r="BP238" s="16" t="n">
        <v>8.86996296296296</v>
      </c>
      <c r="BQ238" s="11" t="n">
        <v>8.74072222222222</v>
      </c>
      <c r="BR238" s="24"/>
      <c r="BS238" s="16" t="n">
        <v>17.2</v>
      </c>
      <c r="BT238" s="18" t="n">
        <v>9.4</v>
      </c>
      <c r="BU238" s="11" t="n">
        <v>4.2</v>
      </c>
      <c r="BV238" s="20" t="n">
        <v>10.7</v>
      </c>
      <c r="BX238" s="1" t="n">
        <v>1888</v>
      </c>
      <c r="BY238" s="11" t="n">
        <v>15.1128787878788</v>
      </c>
      <c r="BZ238" s="15" t="n">
        <v>13.81479004329</v>
      </c>
      <c r="CA238" s="16" t="n">
        <v>13.6905101010101</v>
      </c>
      <c r="CB238" s="11"/>
      <c r="CC238" s="17"/>
      <c r="CD238" s="3" t="n">
        <v>27.3</v>
      </c>
      <c r="CE238" s="18" t="n">
        <v>14.65</v>
      </c>
      <c r="CF238" s="6" t="n">
        <v>4.9</v>
      </c>
      <c r="CG238" s="20" t="n">
        <v>16.1</v>
      </c>
      <c r="CH238" s="6"/>
      <c r="CI238" s="2"/>
      <c r="CJ238" s="1" t="n">
        <v>1888</v>
      </c>
      <c r="CK238" s="11" t="n">
        <v>6.9875</v>
      </c>
      <c r="CL238" s="15" t="n">
        <v>7.43</v>
      </c>
      <c r="CM238" s="16"/>
      <c r="CO238" s="4"/>
      <c r="CP238" s="16" t="n">
        <v>13.3</v>
      </c>
      <c r="CQ238" s="18" t="n">
        <v>5.95</v>
      </c>
      <c r="CR238" s="25" t="n">
        <v>2.2</v>
      </c>
      <c r="CS238" s="38" t="n">
        <v>7.75</v>
      </c>
      <c r="CT238" s="15"/>
      <c r="CU238" s="15"/>
      <c r="CV238" s="1" t="n">
        <v>1888</v>
      </c>
      <c r="CW238" s="11" t="n">
        <v>18.3708333333333</v>
      </c>
      <c r="CX238" s="15" t="n">
        <v>17.8776388888889</v>
      </c>
      <c r="CY238" s="16" t="n">
        <v>16.3150694444444</v>
      </c>
      <c r="DA238" s="4"/>
      <c r="DB238" s="16" t="n">
        <v>25.7</v>
      </c>
      <c r="DC238" s="18" t="n">
        <v>21.35</v>
      </c>
      <c r="DD238" s="6" t="n">
        <v>2.1</v>
      </c>
      <c r="DE238" s="20" t="n">
        <v>13.9</v>
      </c>
    </row>
    <row r="239" customFormat="false" ht="12.8" hidden="false" customHeight="false" outlineLevel="0" collapsed="false">
      <c r="A239" s="22"/>
      <c r="B239" s="11" t="n">
        <v>15.2426750431007</v>
      </c>
      <c r="C239" s="15" t="n">
        <f aca="false">AVERAGE(B235:B239)</f>
        <v>13.8312777477468</v>
      </c>
      <c r="D239" s="16" t="n">
        <f aca="false">AVERAGE(B230:B239)</f>
        <v>13.2699877330638</v>
      </c>
      <c r="E239" s="11" t="n">
        <f aca="false">AVERAGE(B220:B239)</f>
        <v>11.723001611665</v>
      </c>
      <c r="F239" s="17"/>
      <c r="G239" s="16" t="n">
        <f aca="false">IF(Y$180=0,MIN(AI239,AV239,BH239,BS239,CD239,DB239),MIN(AI239,AV239,BH239,BS239,CD239,CP239,DB239))</f>
        <v>18.45</v>
      </c>
      <c r="H239" s="18" t="n">
        <f aca="false">IF(Y$4=0,MEDIAN(AJ239,AW239,BI239,BT239,CE239,DC239),MEDIAN(AJ239,AW239,BI239,BT239,CE239,CQ239,DC239))</f>
        <v>11.6</v>
      </c>
      <c r="I239" s="19" t="n">
        <f aca="false">IF(Y$4=0,SUM(AJ239*0.104+AW239*0.03+BI239*0.225+BT239*0.329+CE239*0.009+DC239*0.175),SUM(AJ239*0.104+AW239*0.03+BI239*0.225+BT239*0.329+DC239*0.175))</f>
        <v>12.666</v>
      </c>
      <c r="J239" s="11" t="n">
        <f aca="false">IF(Y$180=0,MIN(AK239,AX239,BJ239,BU239,CF239,DD239),MIN(AK239,AX239,BJ239,BU239,CF239,CR239,DD239))</f>
        <v>-0.8</v>
      </c>
      <c r="K239" s="20" t="n">
        <f aca="false">(G239+J239)/2</f>
        <v>8.825</v>
      </c>
      <c r="AC239" s="1" t="n">
        <v>1889</v>
      </c>
      <c r="AD239" s="11" t="n">
        <v>11.6414930555556</v>
      </c>
      <c r="AE239" s="15" t="n">
        <v>10.783912037037</v>
      </c>
      <c r="AF239" s="16" t="n">
        <v>10.4570473857362</v>
      </c>
      <c r="AG239" s="11" t="n">
        <v>10.2760672343012</v>
      </c>
      <c r="AH239" s="17"/>
      <c r="AI239" s="16" t="n">
        <v>25</v>
      </c>
      <c r="AJ239" s="18" t="n">
        <v>11.6</v>
      </c>
      <c r="AK239" s="6" t="n">
        <v>-0.8</v>
      </c>
      <c r="AL239" s="6" t="n">
        <v>-0.8</v>
      </c>
      <c r="AM239" s="20" t="n">
        <v>12.1</v>
      </c>
      <c r="AN239" s="15"/>
      <c r="AO239" s="15"/>
      <c r="AP239" s="1" t="n">
        <v>1889</v>
      </c>
      <c r="AQ239" s="11" t="n">
        <v>10.0776041666667</v>
      </c>
      <c r="AR239" s="15" t="n">
        <v>9.39891369047619</v>
      </c>
      <c r="AS239" s="16" t="n">
        <v>9.34967780483406</v>
      </c>
      <c r="AT239" s="11" t="n">
        <v>9.67763056908369</v>
      </c>
      <c r="AU239" s="17"/>
      <c r="AV239" s="3" t="n">
        <v>18.45</v>
      </c>
      <c r="AW239" s="21" t="n">
        <v>10.1</v>
      </c>
      <c r="AX239" s="6" t="n">
        <v>-0.8</v>
      </c>
      <c r="AY239" s="6" t="n">
        <v>3.3</v>
      </c>
      <c r="AZ239" s="20" t="n">
        <v>8.825</v>
      </c>
      <c r="BA239" s="2"/>
      <c r="BB239" s="1" t="n">
        <v>1889</v>
      </c>
      <c r="BC239" s="11" t="n">
        <v>17.895</v>
      </c>
      <c r="BD239" s="15"/>
      <c r="BE239" s="16"/>
      <c r="BF239" s="11"/>
      <c r="BG239" s="24"/>
      <c r="BH239" s="3" t="n">
        <v>26.7</v>
      </c>
      <c r="BI239" s="18" t="n">
        <v>18.55</v>
      </c>
      <c r="BJ239" s="6" t="n">
        <v>8.4</v>
      </c>
      <c r="BL239" s="20" t="n">
        <v>17.55</v>
      </c>
      <c r="BM239" s="1" t="n">
        <v>1889</v>
      </c>
      <c r="BN239" s="11" t="n">
        <v>10.7357142857143</v>
      </c>
      <c r="BO239" s="15" t="n">
        <v>9.66456878306878</v>
      </c>
      <c r="BP239" s="16" t="n">
        <v>9.10631216931217</v>
      </c>
      <c r="BQ239" s="11" t="n">
        <v>8.87593386243386</v>
      </c>
      <c r="BR239" s="24"/>
      <c r="BS239" s="3" t="n">
        <v>20.8</v>
      </c>
      <c r="BT239" s="18" t="n">
        <v>10.4</v>
      </c>
      <c r="BU239" s="11" t="n">
        <v>3.6</v>
      </c>
      <c r="BV239" s="20" t="n">
        <v>12.2</v>
      </c>
      <c r="BX239" s="1" t="n">
        <v>1889</v>
      </c>
      <c r="BY239" s="11" t="n">
        <v>14.7863636363636</v>
      </c>
      <c r="BZ239" s="15" t="n">
        <v>14.0163484848485</v>
      </c>
      <c r="CA239" s="16" t="n">
        <v>13.9058131313131</v>
      </c>
      <c r="CB239" s="11"/>
      <c r="CC239" s="17"/>
      <c r="CD239" s="3" t="n">
        <v>27.4</v>
      </c>
      <c r="CE239" s="18" t="n">
        <v>14.125</v>
      </c>
      <c r="CF239" s="6" t="n">
        <v>4.4</v>
      </c>
      <c r="CG239" s="20" t="n">
        <v>15.9</v>
      </c>
      <c r="CH239" s="6"/>
      <c r="CI239" s="2"/>
      <c r="CJ239" s="1" t="n">
        <v>1889</v>
      </c>
      <c r="CK239" s="11" t="n">
        <v>7.32083333333333</v>
      </c>
      <c r="CL239" s="15" t="n">
        <v>7.12083333333333</v>
      </c>
      <c r="CM239" s="16"/>
      <c r="CO239" s="4"/>
      <c r="CP239" s="16" t="n">
        <v>14.3</v>
      </c>
      <c r="CQ239" s="18" t="n">
        <v>8.75</v>
      </c>
      <c r="CR239" s="25" t="n">
        <v>1.3</v>
      </c>
      <c r="CS239" s="38" t="n">
        <v>7.8</v>
      </c>
      <c r="CT239" s="15"/>
      <c r="CU239" s="15"/>
      <c r="CV239" s="1" t="n">
        <v>1889</v>
      </c>
      <c r="CW239" s="11" t="n">
        <v>19.0125</v>
      </c>
      <c r="CX239" s="15" t="n">
        <v>18.1076388888889</v>
      </c>
      <c r="CY239" s="16" t="n">
        <v>17.0138194444444</v>
      </c>
      <c r="CZ239" s="11"/>
      <c r="DA239" s="17"/>
      <c r="DB239" s="16" t="n">
        <v>25.9</v>
      </c>
      <c r="DC239" s="18" t="n">
        <v>20.35</v>
      </c>
      <c r="DD239" s="6" t="n">
        <v>2.6</v>
      </c>
      <c r="DE239" s="20" t="n">
        <v>14.25</v>
      </c>
    </row>
    <row r="240" customFormat="false" ht="12.8" hidden="false" customHeight="false" outlineLevel="0" collapsed="false">
      <c r="A240" s="22" t="n">
        <f aca="false">A235+5</f>
        <v>1890</v>
      </c>
      <c r="B240" s="11" t="n">
        <v>14.640577335267</v>
      </c>
      <c r="C240" s="15" t="n">
        <f aca="false">AVERAGE(B236:B240)</f>
        <v>14.1361908611563</v>
      </c>
      <c r="D240" s="16" t="n">
        <f aca="false">AVERAGE(B231:B240)</f>
        <v>13.559757887329</v>
      </c>
      <c r="E240" s="11" t="n">
        <f aca="false">AVERAGE(B221:B240)</f>
        <v>11.9874440704555</v>
      </c>
      <c r="F240" s="17"/>
      <c r="G240" s="16" t="n">
        <f aca="false">IF(Y$180=0,MIN(AI240,AV240,BH240,BS240,CD240,DB240),MIN(AI240,AV240,BH240,BS240,CD240,CP240,DB240))</f>
        <v>21.7</v>
      </c>
      <c r="H240" s="18" t="n">
        <f aca="false">IF(Y$4=0,MEDIAN(AJ240,AW240,BI240,BT240,CE240,DC240),MEDIAN(AJ240,AW240,BI240,BT240,CE240,CQ240,DC240))</f>
        <v>10.7</v>
      </c>
      <c r="I240" s="19" t="n">
        <f aca="false">IF(Y$4=0,SUM(AJ240*0.104+AW240*0.03+BI240*0.225+BT240*0.329+CE240*0.009+DC240*0.175),SUM(AJ240*0.104+AW240*0.03+BI240*0.225+BT240*0.329+DC240*0.175))</f>
        <v>12.2303</v>
      </c>
      <c r="J240" s="11" t="n">
        <f aca="false">IF(Y$180=0,MIN(AK240,AX240,BJ240,BU240,CF240,DD240),MIN(AK240,AX240,BJ240,BU240,CF240,CR240,DD240))</f>
        <v>-2.7</v>
      </c>
      <c r="K240" s="20" t="n">
        <f aca="false">(G240+J240)/2</f>
        <v>9.5</v>
      </c>
      <c r="AC240" s="1" t="n">
        <v>1890</v>
      </c>
      <c r="AD240" s="11" t="n">
        <v>10.8197916666667</v>
      </c>
      <c r="AE240" s="15" t="n">
        <v>10.8008796296296</v>
      </c>
      <c r="AF240" s="16" t="n">
        <v>10.536645600022</v>
      </c>
      <c r="AG240" s="11" t="n">
        <v>10.3253901509678</v>
      </c>
      <c r="AH240" s="17"/>
      <c r="AI240" s="16" t="n">
        <v>22.3</v>
      </c>
      <c r="AJ240" s="18" t="n">
        <v>10.7</v>
      </c>
      <c r="AK240" s="6" t="n">
        <v>-2.7</v>
      </c>
      <c r="AL240" s="6" t="n">
        <v>-2.7</v>
      </c>
      <c r="AM240" s="20" t="n">
        <v>9.8</v>
      </c>
      <c r="AN240" s="15"/>
      <c r="AO240" s="15"/>
      <c r="AP240" s="1" t="n">
        <v>1890</v>
      </c>
      <c r="AQ240" s="11" t="n">
        <v>10.34375</v>
      </c>
      <c r="AR240" s="15" t="n">
        <v>9.72641369047619</v>
      </c>
      <c r="AS240" s="16" t="n">
        <v>9.42821947150072</v>
      </c>
      <c r="AT240" s="11" t="n">
        <v>9.70752640241703</v>
      </c>
      <c r="AU240" s="17"/>
      <c r="AV240" s="3" t="n">
        <v>21.7</v>
      </c>
      <c r="AW240" s="21" t="n">
        <v>10.3</v>
      </c>
      <c r="AX240" s="6" t="n">
        <v>-0.3</v>
      </c>
      <c r="AY240" s="6" t="n">
        <v>2.8</v>
      </c>
      <c r="AZ240" s="20" t="n">
        <v>10.7</v>
      </c>
      <c r="BA240" s="2"/>
      <c r="BB240" s="1" t="n">
        <v>1890</v>
      </c>
      <c r="BC240" s="11" t="n">
        <v>16.2380952380952</v>
      </c>
      <c r="BD240" s="15"/>
      <c r="BE240" s="16"/>
      <c r="BF240" s="11"/>
      <c r="BG240" s="24"/>
      <c r="BH240" s="3" t="n">
        <v>25.4</v>
      </c>
      <c r="BI240" s="18" t="n">
        <v>17.3</v>
      </c>
      <c r="BJ240" s="6" t="n">
        <v>3.8</v>
      </c>
      <c r="BL240" s="20" t="n">
        <v>14.6</v>
      </c>
      <c r="BM240" s="1" t="n">
        <v>1890</v>
      </c>
      <c r="BN240" s="11" t="n">
        <v>10.9130952380952</v>
      </c>
      <c r="BO240" s="15" t="n">
        <v>10.0458544973545</v>
      </c>
      <c r="BP240" s="16" t="n">
        <v>9.31678835978836</v>
      </c>
      <c r="BQ240" s="11" t="n">
        <v>8.97818584656085</v>
      </c>
      <c r="BR240" s="24"/>
      <c r="BS240" s="3" t="n">
        <v>22.7</v>
      </c>
      <c r="BT240" s="18" t="n">
        <v>10.25</v>
      </c>
      <c r="BU240" s="11" t="n">
        <v>2.6</v>
      </c>
      <c r="BV240" s="20" t="n">
        <v>12.65</v>
      </c>
      <c r="BX240" s="1" t="n">
        <v>1890</v>
      </c>
      <c r="BY240" s="11" t="n">
        <v>14.7340909090909</v>
      </c>
      <c r="BZ240" s="15" t="n">
        <v>14.2252037037037</v>
      </c>
      <c r="CA240" s="16" t="n">
        <v>14.0558888888889</v>
      </c>
      <c r="CB240" s="11"/>
      <c r="CC240" s="17"/>
      <c r="CD240" s="3" t="n">
        <v>27.9</v>
      </c>
      <c r="CE240" s="18" t="n">
        <v>14.7</v>
      </c>
      <c r="CF240" s="6" t="n">
        <v>2.7</v>
      </c>
      <c r="CG240" s="20" t="n">
        <v>15.3</v>
      </c>
      <c r="CH240" s="6"/>
      <c r="CI240" s="2"/>
      <c r="CJ240" s="1" t="n">
        <v>1890</v>
      </c>
      <c r="CK240" s="11" t="n">
        <v>7.675</v>
      </c>
      <c r="CL240" s="15" t="n">
        <v>7.245</v>
      </c>
      <c r="CM240" s="16"/>
      <c r="CO240" s="4"/>
      <c r="CP240" s="16" t="n">
        <v>13.7</v>
      </c>
      <c r="CQ240" s="18" t="n">
        <v>7.2</v>
      </c>
      <c r="CR240" s="25" t="n">
        <v>0.9</v>
      </c>
      <c r="CS240" s="38" t="n">
        <v>7.3</v>
      </c>
      <c r="CT240" s="15"/>
      <c r="CU240" s="15"/>
      <c r="CV240" s="1" t="n">
        <v>1890</v>
      </c>
      <c r="CW240" s="11" t="n">
        <v>18.1444444444445</v>
      </c>
      <c r="CX240" s="15" t="n">
        <v>18.2313888888889</v>
      </c>
      <c r="CY240" s="16" t="n">
        <v>17.5799305555556</v>
      </c>
      <c r="CZ240" s="11"/>
      <c r="DA240" s="17"/>
      <c r="DB240" s="16" t="n">
        <v>25.6</v>
      </c>
      <c r="DC240" s="18" t="n">
        <v>20.25</v>
      </c>
      <c r="DD240" s="6" t="n">
        <v>3.2</v>
      </c>
      <c r="DE240" s="20" t="n">
        <v>14.4</v>
      </c>
    </row>
    <row r="241" customFormat="false" ht="12.8" hidden="false" customHeight="false" outlineLevel="0" collapsed="false">
      <c r="A241" s="22"/>
      <c r="B241" s="11" t="n">
        <v>13.8202645293027</v>
      </c>
      <c r="C241" s="15" t="n">
        <f aca="false">AVERAGE(B237:B241)</f>
        <v>14.292075738343</v>
      </c>
      <c r="D241" s="16" t="n">
        <f aca="false">AVERAGE(B232:B241)</f>
        <v>13.721243974489</v>
      </c>
      <c r="E241" s="11" t="n">
        <f aca="false">AVERAGE(B222:B241)</f>
        <v>12.1938515543808</v>
      </c>
      <c r="F241" s="17"/>
      <c r="G241" s="16" t="n">
        <f aca="false">IF(Y$180=0,MIN(AI241,AV241,BH241,BS241,CD241,DB241),MIN(AI241,AV241,BH241,BS241,CD241,CP241,DB241))</f>
        <v>17.1</v>
      </c>
      <c r="H241" s="18" t="n">
        <f aca="false">IF(Y$4=0,MEDIAN(AJ241,AW241,BI241,BT241,CE241,DC241),MEDIAN(AJ241,AW241,BI241,BT241,CE241,CQ241,DC241))</f>
        <v>10.3</v>
      </c>
      <c r="I241" s="19" t="n">
        <f aca="false">IF(Y$4=0,SUM(AJ241*0.104+AW241*0.03+BI241*0.225+BT241*0.329+CE241*0.009+DC241*0.175),SUM(AJ241*0.104+AW241*0.03+BI241*0.225+BT241*0.329+DC241*0.175))</f>
        <v>11.6099</v>
      </c>
      <c r="J241" s="11" t="n">
        <f aca="false">IF(Y$180=0,MIN(AK241,AX241,BJ241,BU241,CF241,DD241),MIN(AK241,AX241,BJ241,BU241,CF241,CR241,DD241))</f>
        <v>-0.6</v>
      </c>
      <c r="K241" s="20" t="n">
        <f aca="false">(G241+J241)/2</f>
        <v>8.25</v>
      </c>
      <c r="AC241" s="1" t="n">
        <v>1891</v>
      </c>
      <c r="AD241" s="11" t="n">
        <v>10.294</v>
      </c>
      <c r="AE241" s="15" t="n">
        <v>10.7168555555556</v>
      </c>
      <c r="AF241" s="16" t="n">
        <v>10.5776118055556</v>
      </c>
      <c r="AG241" s="11" t="n">
        <v>10.3367284085436</v>
      </c>
      <c r="AH241" s="17"/>
      <c r="AI241" s="16" t="n">
        <v>21.7</v>
      </c>
      <c r="AJ241" s="18" t="n">
        <v>10.3</v>
      </c>
      <c r="AK241" s="6" t="n">
        <v>-0.6</v>
      </c>
      <c r="AL241" s="6" t="n">
        <v>-0.6</v>
      </c>
      <c r="AM241" s="20" t="n">
        <v>10.55</v>
      </c>
      <c r="AN241" s="15"/>
      <c r="AO241" s="15"/>
      <c r="AP241" s="1" t="n">
        <v>1891</v>
      </c>
      <c r="AQ241" s="11" t="n">
        <v>9.69010416666667</v>
      </c>
      <c r="AR241" s="15" t="n">
        <v>9.87276785714286</v>
      </c>
      <c r="AS241" s="16" t="n">
        <v>9.45167433261183</v>
      </c>
      <c r="AT241" s="11" t="n">
        <v>9.69057327741703</v>
      </c>
      <c r="AU241" s="17"/>
      <c r="AV241" s="3" t="n">
        <v>17.1</v>
      </c>
      <c r="AW241" s="21" t="n">
        <v>9.4</v>
      </c>
      <c r="AX241" s="6" t="n">
        <v>-0.1</v>
      </c>
      <c r="AY241" s="6" t="n">
        <v>3.3</v>
      </c>
      <c r="AZ241" s="20" t="n">
        <v>8.5</v>
      </c>
      <c r="BA241" s="2"/>
      <c r="BB241" s="1" t="n">
        <v>1891</v>
      </c>
      <c r="BC241" s="11" t="n">
        <v>16.1348958333333</v>
      </c>
      <c r="BD241" s="15" t="n">
        <v>16.3729315476191</v>
      </c>
      <c r="BE241" s="16"/>
      <c r="BF241" s="11"/>
      <c r="BG241" s="24"/>
      <c r="BH241" s="3" t="n">
        <v>24.9</v>
      </c>
      <c r="BI241" s="18" t="n">
        <v>17.1</v>
      </c>
      <c r="BJ241" s="6" t="n">
        <v>2.5</v>
      </c>
      <c r="BL241" s="20" t="n">
        <v>13.7</v>
      </c>
      <c r="BM241" s="1" t="n">
        <v>1891</v>
      </c>
      <c r="BN241" s="11" t="n">
        <v>9.88690476190476</v>
      </c>
      <c r="BO241" s="15" t="n">
        <v>10.2339021164021</v>
      </c>
      <c r="BP241" s="16" t="n">
        <v>9.47700661375661</v>
      </c>
      <c r="BQ241" s="11" t="n">
        <v>9.00711441798942</v>
      </c>
      <c r="BR241" s="24"/>
      <c r="BS241" s="3" t="n">
        <v>18.4</v>
      </c>
      <c r="BT241" s="18" t="n">
        <v>9.8</v>
      </c>
      <c r="BU241" s="11" t="n">
        <v>3.2</v>
      </c>
      <c r="BV241" s="20" t="n">
        <v>10.8</v>
      </c>
      <c r="BX241" s="1" t="n">
        <v>1891</v>
      </c>
      <c r="BY241" s="11" t="n">
        <v>13.5431818181818</v>
      </c>
      <c r="BZ241" s="15" t="n">
        <v>14.2926363636364</v>
      </c>
      <c r="CA241" s="16" t="n">
        <v>13.9960205627705</v>
      </c>
      <c r="CB241" s="11"/>
      <c r="CC241" s="17"/>
      <c r="CD241" s="3" t="n">
        <v>26.2</v>
      </c>
      <c r="CE241" s="18" t="n">
        <v>13.35</v>
      </c>
      <c r="CF241" s="6" t="n">
        <v>1.7</v>
      </c>
      <c r="CG241" s="20" t="n">
        <v>13.95</v>
      </c>
      <c r="CH241" s="6"/>
      <c r="CI241" s="2"/>
      <c r="CJ241" s="1" t="n">
        <v>1891</v>
      </c>
      <c r="CK241" s="11" t="n">
        <v>7.44166666666667</v>
      </c>
      <c r="CL241" s="15" t="n">
        <v>7.3275</v>
      </c>
      <c r="CM241" s="16"/>
      <c r="CO241" s="4"/>
      <c r="CP241" s="16" t="n">
        <v>13.4</v>
      </c>
      <c r="CQ241" s="18" t="n">
        <v>7.1</v>
      </c>
      <c r="CR241" s="25" t="n">
        <v>2.6</v>
      </c>
      <c r="CS241" s="38" t="n">
        <v>8</v>
      </c>
      <c r="CT241" s="15"/>
      <c r="CU241" s="15"/>
      <c r="CV241" s="1" t="n">
        <v>1891</v>
      </c>
      <c r="CW241" s="11" t="n">
        <v>17.0458333333333</v>
      </c>
      <c r="CX241" s="15" t="n">
        <v>18.0172222222222</v>
      </c>
      <c r="CY241" s="16" t="n">
        <v>17.9561805555556</v>
      </c>
      <c r="CZ241" s="11"/>
      <c r="DA241" s="17"/>
      <c r="DB241" s="16" t="n">
        <v>26.3</v>
      </c>
      <c r="DC241" s="18" t="n">
        <v>18.2</v>
      </c>
      <c r="DD241" s="6" t="n">
        <v>0.1</v>
      </c>
      <c r="DE241" s="20" t="n">
        <v>13.2</v>
      </c>
    </row>
    <row r="242" customFormat="false" ht="12.8" hidden="false" customHeight="false" outlineLevel="0" collapsed="false">
      <c r="A242" s="22"/>
      <c r="B242" s="11" t="n">
        <v>14.0268943496519</v>
      </c>
      <c r="C242" s="15" t="n">
        <f aca="false">AVERAGE(B238:B242)</f>
        <v>14.4755183973158</v>
      </c>
      <c r="D242" s="16" t="n">
        <f aca="false">AVERAGE(B233:B242)</f>
        <v>13.7866241440411</v>
      </c>
      <c r="E242" s="11" t="n">
        <f aca="false">AVERAGE(B223:B242)</f>
        <v>12.4302529936615</v>
      </c>
      <c r="F242" s="17"/>
      <c r="G242" s="16" t="n">
        <f aca="false">IF(Y$180=0,MIN(AI242,AV242,BH242,BS242,CD242,DB242),MIN(AI242,AV242,BH242,BS242,CD242,CP242,DB242))</f>
        <v>17.2</v>
      </c>
      <c r="H242" s="18" t="n">
        <f aca="false">IF(Y$4=0,MEDIAN(AJ242,AW242,BI242,BT242,CE242,DC242),MEDIAN(AJ242,AW242,BI242,BT242,CE242,CQ242,DC242))</f>
        <v>10.2</v>
      </c>
      <c r="I242" s="19" t="n">
        <f aca="false">IF(Y$4=0,SUM(AJ242*0.104+AW242*0.03+BI242*0.225+BT242*0.329+CE242*0.009+DC242*0.175),SUM(AJ242*0.104+AW242*0.03+BI242*0.225+BT242*0.329+DC242*0.175))</f>
        <v>12.24355</v>
      </c>
      <c r="J242" s="11" t="n">
        <f aca="false">IF(Y$180=0,MIN(AK242,AX242,BJ242,BU242,CF242,DD242),MIN(AK242,AX242,BJ242,BU242,CF242,CR242,DD242))</f>
        <v>-3.1</v>
      </c>
      <c r="K242" s="20" t="n">
        <f aca="false">(G242+J242)/2</f>
        <v>7.05</v>
      </c>
      <c r="AC242" s="1" t="n">
        <v>1892</v>
      </c>
      <c r="AD242" s="11" t="n">
        <v>10.029</v>
      </c>
      <c r="AE242" s="15" t="n">
        <v>10.5597041666667</v>
      </c>
      <c r="AF242" s="16" t="n">
        <v>10.5346900462963</v>
      </c>
      <c r="AG242" s="11" t="n">
        <v>10.3471193807658</v>
      </c>
      <c r="AH242" s="17"/>
      <c r="AI242" s="16" t="n">
        <v>21.6</v>
      </c>
      <c r="AJ242" s="18" t="n">
        <v>10.2</v>
      </c>
      <c r="AK242" s="6" t="n">
        <v>-3.1</v>
      </c>
      <c r="AL242" s="6" t="n">
        <v>-3.1</v>
      </c>
      <c r="AM242" s="20" t="n">
        <v>9.25</v>
      </c>
      <c r="AN242" s="15"/>
      <c r="AO242" s="15"/>
      <c r="AP242" s="1" t="n">
        <v>1892</v>
      </c>
      <c r="AQ242" s="11" t="n">
        <v>9.23564814814815</v>
      </c>
      <c r="AR242" s="15" t="n">
        <v>9.76108796296296</v>
      </c>
      <c r="AS242" s="16" t="n">
        <v>9.43078207671958</v>
      </c>
      <c r="AT242" s="11" t="n">
        <v>9.64485568482444</v>
      </c>
      <c r="AU242" s="17"/>
      <c r="AV242" s="3" t="n">
        <v>17.2</v>
      </c>
      <c r="AW242" s="21" t="n">
        <v>9.3</v>
      </c>
      <c r="AX242" s="6" t="n">
        <v>-0.8</v>
      </c>
      <c r="AY242" s="6" t="n">
        <v>2.7</v>
      </c>
      <c r="AZ242" s="20" t="n">
        <v>8.2</v>
      </c>
      <c r="BA242" s="2"/>
      <c r="BB242" s="1" t="n">
        <v>1892</v>
      </c>
      <c r="BC242" s="11" t="n">
        <v>16.59375</v>
      </c>
      <c r="BD242" s="15" t="n">
        <v>16.6883482142857</v>
      </c>
      <c r="BE242" s="16"/>
      <c r="BF242" s="11"/>
      <c r="BG242" s="24"/>
      <c r="BH242" s="3" t="n">
        <v>24.6</v>
      </c>
      <c r="BI242" s="18" t="n">
        <v>17.35</v>
      </c>
      <c r="BJ242" s="6" t="n">
        <v>4.4</v>
      </c>
      <c r="BL242" s="20" t="n">
        <v>14.5</v>
      </c>
      <c r="BM242" s="1" t="n">
        <v>1892</v>
      </c>
      <c r="BN242" s="11" t="n">
        <v>10.4260416666667</v>
      </c>
      <c r="BO242" s="15" t="n">
        <v>10.3807771164021</v>
      </c>
      <c r="BP242" s="16" t="n">
        <v>9.66349966931217</v>
      </c>
      <c r="BQ242" s="11" t="n">
        <v>9.09466650132275</v>
      </c>
      <c r="BR242" s="24"/>
      <c r="BS242" s="3" t="n">
        <v>21.2</v>
      </c>
      <c r="BT242" s="18" t="n">
        <v>10</v>
      </c>
      <c r="BU242" s="11" t="n">
        <v>3.6</v>
      </c>
      <c r="BV242" s="20" t="n">
        <v>12.4</v>
      </c>
      <c r="BX242" s="1" t="n">
        <v>1892</v>
      </c>
      <c r="BY242" s="11" t="n">
        <v>12.9560606060606</v>
      </c>
      <c r="BZ242" s="15" t="n">
        <v>14.2265151515151</v>
      </c>
      <c r="CA242" s="16" t="n">
        <v>13.905198051948</v>
      </c>
      <c r="CB242" s="11"/>
      <c r="CC242" s="17"/>
      <c r="CD242" s="3" t="n">
        <v>26.2</v>
      </c>
      <c r="CE242" s="18" t="n">
        <v>12.4</v>
      </c>
      <c r="CF242" s="6" t="n">
        <v>2.7</v>
      </c>
      <c r="CG242" s="20" t="n">
        <v>14.45</v>
      </c>
      <c r="CH242" s="6"/>
      <c r="CI242" s="2"/>
      <c r="CJ242" s="1" t="n">
        <v>1892</v>
      </c>
      <c r="CK242" s="11" t="n">
        <v>7.22916666666667</v>
      </c>
      <c r="CL242" s="15" t="n">
        <v>7.33083333333333</v>
      </c>
      <c r="CM242" s="16" t="n">
        <v>7.50125</v>
      </c>
      <c r="CO242" s="4"/>
      <c r="CP242" s="16" t="n">
        <v>11.4</v>
      </c>
      <c r="CQ242" s="18" t="n">
        <v>7.15</v>
      </c>
      <c r="CR242" s="25" t="n">
        <v>2</v>
      </c>
      <c r="CS242" s="38" t="n">
        <v>6.7</v>
      </c>
      <c r="CT242" s="15"/>
      <c r="CU242" s="15"/>
      <c r="CV242" s="1" t="n">
        <v>1892</v>
      </c>
      <c r="CW242" s="11" t="n">
        <v>18.5708333333333</v>
      </c>
      <c r="CX242" s="15" t="n">
        <v>18.2288888888889</v>
      </c>
      <c r="CY242" s="16" t="n">
        <v>17.9757638888889</v>
      </c>
      <c r="CZ242" s="11"/>
      <c r="DA242" s="17"/>
      <c r="DB242" s="16" t="n">
        <v>26</v>
      </c>
      <c r="DC242" s="18" t="n">
        <v>21.2</v>
      </c>
      <c r="DD242" s="6" t="n">
        <v>2.8</v>
      </c>
      <c r="DE242" s="20" t="n">
        <v>14.4</v>
      </c>
    </row>
    <row r="243" customFormat="false" ht="12.8" hidden="false" customHeight="false" outlineLevel="0" collapsed="false">
      <c r="A243" s="22"/>
      <c r="B243" s="11" t="n">
        <v>14.04185140703</v>
      </c>
      <c r="C243" s="15" t="n">
        <f aca="false">AVERAGE(B239:B243)</f>
        <v>14.3544525328705</v>
      </c>
      <c r="D243" s="16" t="n">
        <f aca="false">AVERAGE(B234:B243)</f>
        <v>13.8812589263211</v>
      </c>
      <c r="E243" s="11" t="n">
        <f aca="false">AVERAGE(B224:B243)</f>
        <v>12.6665493383981</v>
      </c>
      <c r="F243" s="17"/>
      <c r="G243" s="16" t="n">
        <f aca="false">IF(Y$180=0,MIN(AI243,AV243,BH243,BS243,CD243,DB243),MIN(AI243,AV243,BH243,BS243,CD243,CP243,DB243))</f>
        <v>16.6</v>
      </c>
      <c r="H243" s="18" t="n">
        <f aca="false">IF(Y$4=0,MEDIAN(AJ243,AW243,BI243,BT243,CE243,DC243),MEDIAN(AJ243,AW243,BI243,BT243,CE243,CQ243,DC243))</f>
        <v>10.425</v>
      </c>
      <c r="I243" s="19" t="n">
        <f aca="false">IF(Y$4=0,SUM(AJ243*0.104+AW243*0.03+BI243*0.225+BT243*0.329+CE243*0.009+DC243*0.175),SUM(AJ243*0.104+AW243*0.03+BI243*0.225+BT243*0.329+DC243*0.175))</f>
        <v>11.831075</v>
      </c>
      <c r="J243" s="11" t="n">
        <f aca="false">IF(Y$180=0,MIN(AK243,AX243,BJ243,BU243,CF243,DD243),MIN(AK243,AX243,BJ243,BU243,CF243,CR243,DD243))</f>
        <v>-2.5</v>
      </c>
      <c r="K243" s="20" t="n">
        <f aca="false">(G243+J243)/2</f>
        <v>7.05</v>
      </c>
      <c r="AC243" s="1" t="n">
        <v>1893</v>
      </c>
      <c r="AD243" s="11" t="n">
        <v>10.1353333333333</v>
      </c>
      <c r="AE243" s="15" t="n">
        <v>10.5839236111111</v>
      </c>
      <c r="AF243" s="16" t="n">
        <v>10.5556365740741</v>
      </c>
      <c r="AG243" s="11" t="n">
        <v>10.3570110474325</v>
      </c>
      <c r="AH243" s="17"/>
      <c r="AI243" s="16" t="n">
        <v>21.5</v>
      </c>
      <c r="AJ243" s="18" t="n">
        <v>10.25</v>
      </c>
      <c r="AK243" s="6" t="n">
        <v>-2.5</v>
      </c>
      <c r="AL243" s="6" t="n">
        <v>-2.5</v>
      </c>
      <c r="AM243" s="20" t="n">
        <v>9.5</v>
      </c>
      <c r="AN243" s="15"/>
      <c r="AO243" s="15"/>
      <c r="AP243" s="1" t="n">
        <v>1893</v>
      </c>
      <c r="AQ243" s="11" t="n">
        <v>9.65462962962963</v>
      </c>
      <c r="AR243" s="15" t="n">
        <v>9.80034722222222</v>
      </c>
      <c r="AS243" s="16" t="n">
        <v>9.45513392857143</v>
      </c>
      <c r="AT243" s="11" t="n">
        <v>9.61383716630592</v>
      </c>
      <c r="AU243" s="17"/>
      <c r="AV243" s="3" t="n">
        <v>16.6</v>
      </c>
      <c r="AW243" s="21" t="n">
        <v>9.3</v>
      </c>
      <c r="AX243" s="6" t="n">
        <v>0.9</v>
      </c>
      <c r="AY243" s="6" t="n">
        <v>3.8</v>
      </c>
      <c r="AZ243" s="20" t="n">
        <v>8.75</v>
      </c>
      <c r="BA243" s="2"/>
      <c r="BB243" s="1" t="n">
        <v>1893</v>
      </c>
      <c r="BC243" s="11" t="n">
        <v>15.9096153846154</v>
      </c>
      <c r="BD243" s="15" t="n">
        <v>16.5542712912088</v>
      </c>
      <c r="BE243" s="16"/>
      <c r="BF243" s="11"/>
      <c r="BG243" s="24"/>
      <c r="BH243" s="3" t="n">
        <v>25.8</v>
      </c>
      <c r="BI243" s="18" t="n">
        <v>16.35</v>
      </c>
      <c r="BJ243" s="6" t="n">
        <v>3.1</v>
      </c>
      <c r="BL243" s="20" t="n">
        <v>14.45</v>
      </c>
      <c r="BM243" s="1" t="n">
        <v>1893</v>
      </c>
      <c r="BN243" s="11" t="n">
        <v>10.5319444444444</v>
      </c>
      <c r="BO243" s="15" t="n">
        <v>10.4987400793651</v>
      </c>
      <c r="BP243" s="16" t="n">
        <v>9.86586078042328</v>
      </c>
      <c r="BQ243" s="11" t="n">
        <v>9.19195816798942</v>
      </c>
      <c r="BR243" s="24"/>
      <c r="BS243" s="3" t="n">
        <v>19.4</v>
      </c>
      <c r="BT243" s="18" t="n">
        <v>10.425</v>
      </c>
      <c r="BU243" s="11" t="n">
        <v>3.9</v>
      </c>
      <c r="BV243" s="20" t="n">
        <v>11.65</v>
      </c>
      <c r="BX243" s="1" t="n">
        <v>1893</v>
      </c>
      <c r="BY243" s="11" t="n">
        <v>13.9772727272727</v>
      </c>
      <c r="BZ243" s="15" t="n">
        <v>13.9993939393939</v>
      </c>
      <c r="CA243" s="16" t="n">
        <v>13.907091991342</v>
      </c>
      <c r="CB243" s="11"/>
      <c r="CC243" s="17"/>
      <c r="CD243" s="3" t="n">
        <v>25</v>
      </c>
      <c r="CE243" s="18" t="n">
        <v>14</v>
      </c>
      <c r="CF243" s="6" t="n">
        <v>2.2</v>
      </c>
      <c r="CG243" s="20" t="n">
        <v>13.6</v>
      </c>
      <c r="CH243" s="6"/>
      <c r="CI243" s="2"/>
      <c r="CJ243" s="1" t="n">
        <v>1893</v>
      </c>
      <c r="CK243" s="11" t="n">
        <v>7.50902777777778</v>
      </c>
      <c r="CL243" s="15" t="n">
        <v>7.43513888888889</v>
      </c>
      <c r="CM243" s="16" t="n">
        <v>7.43256944444445</v>
      </c>
      <c r="CO243" s="4"/>
      <c r="CP243" s="16" t="n">
        <v>11.2</v>
      </c>
      <c r="CQ243" s="18" t="n">
        <v>8.75</v>
      </c>
      <c r="CR243" s="25" t="n">
        <v>2.4</v>
      </c>
      <c r="CS243" s="38" t="n">
        <v>6.8</v>
      </c>
      <c r="CT243" s="15"/>
      <c r="CU243" s="15"/>
      <c r="CV243" s="1" t="n">
        <v>1893</v>
      </c>
      <c r="CW243" s="11" t="n">
        <v>17.4027777777778</v>
      </c>
      <c r="CX243" s="15" t="n">
        <v>18.0352777777778</v>
      </c>
      <c r="CY243" s="16" t="n">
        <v>17.9564583333333</v>
      </c>
      <c r="CZ243" s="11"/>
      <c r="DA243" s="17"/>
      <c r="DB243" s="16" t="n">
        <v>26</v>
      </c>
      <c r="DC243" s="18" t="n">
        <v>19.3</v>
      </c>
      <c r="DD243" s="6" t="n">
        <v>5.9</v>
      </c>
      <c r="DE243" s="20" t="n">
        <v>15.95</v>
      </c>
    </row>
    <row r="244" customFormat="false" ht="12.8" hidden="false" customHeight="false" outlineLevel="0" collapsed="false">
      <c r="A244" s="22"/>
      <c r="B244" s="11" t="n">
        <v>13.9594690893253</v>
      </c>
      <c r="C244" s="15" t="n">
        <f aca="false">AVERAGE(B240:B244)</f>
        <v>14.0978113421154</v>
      </c>
      <c r="D244" s="16" t="n">
        <f aca="false">AVERAGE(B235:B244)</f>
        <v>13.9645445449311</v>
      </c>
      <c r="E244" s="11" t="n">
        <f aca="false">AVERAGE(B225:B244)</f>
        <v>12.9254227080467</v>
      </c>
      <c r="F244" s="17"/>
      <c r="G244" s="16" t="n">
        <f aca="false">IF(Y$180=0,MIN(AI244,AV244,BH244,BS244,CD244,DB244),MIN(AI244,AV244,BH244,BS244,CD244,CP244,DB244))</f>
        <v>17.3</v>
      </c>
      <c r="H244" s="18" t="n">
        <f aca="false">IF(Y$4=0,MEDIAN(AJ244,AW244,BI244,BT244,CE244,DC244),MEDIAN(AJ244,AW244,BI244,BT244,CE244,CQ244,DC244))</f>
        <v>10.7</v>
      </c>
      <c r="I244" s="19" t="n">
        <f aca="false">IF(Y$4=0,SUM(AJ244*0.104+AW244*0.03+BI244*0.225+BT244*0.329+CE244*0.009+DC244*0.175),SUM(AJ244*0.104+AW244*0.03+BI244*0.225+BT244*0.329+DC244*0.175))</f>
        <v>11.8633</v>
      </c>
      <c r="J244" s="11" t="n">
        <f aca="false">IF(Y$180=0,MIN(AK244,AX244,BJ244,BU244,CF244,DD244),MIN(AK244,AX244,BJ244,BU244,CF244,CR244,DD244))</f>
        <v>-2.7</v>
      </c>
      <c r="K244" s="20" t="n">
        <f aca="false">(G244+J244)/2</f>
        <v>7.3</v>
      </c>
      <c r="AC244" s="1" t="n">
        <v>1894</v>
      </c>
      <c r="AD244" s="11" t="n">
        <v>10.598717948718</v>
      </c>
      <c r="AE244" s="15" t="n">
        <v>10.3753685897436</v>
      </c>
      <c r="AF244" s="16" t="n">
        <v>10.5796403133903</v>
      </c>
      <c r="AG244" s="11" t="n">
        <v>10.4288775004239</v>
      </c>
      <c r="AH244" s="17"/>
      <c r="AI244" s="16" t="n">
        <v>22</v>
      </c>
      <c r="AJ244" s="18" t="n">
        <v>10.7</v>
      </c>
      <c r="AK244" s="6" t="n">
        <v>-2.7</v>
      </c>
      <c r="AL244" s="6" t="n">
        <v>-2.7</v>
      </c>
      <c r="AM244" s="20" t="n">
        <v>9.65</v>
      </c>
      <c r="AN244" s="15"/>
      <c r="AO244" s="15"/>
      <c r="AP244" s="1" t="n">
        <v>1894</v>
      </c>
      <c r="AQ244" s="11" t="n">
        <v>9.675</v>
      </c>
      <c r="AR244" s="15" t="n">
        <v>9.71982638888889</v>
      </c>
      <c r="AS244" s="16" t="n">
        <v>9.55937003968254</v>
      </c>
      <c r="AT244" s="11" t="n">
        <v>9.60008716630592</v>
      </c>
      <c r="AU244" s="17"/>
      <c r="AV244" s="3" t="n">
        <v>17.3</v>
      </c>
      <c r="AW244" s="21" t="n">
        <v>9.9</v>
      </c>
      <c r="AX244" s="6" t="n">
        <v>0.4</v>
      </c>
      <c r="AY244" s="6" t="n">
        <v>3.6</v>
      </c>
      <c r="AZ244" s="20" t="n">
        <v>8.85</v>
      </c>
      <c r="BA244" s="2"/>
      <c r="BB244" s="1" t="n">
        <v>1894</v>
      </c>
      <c r="BC244" s="11" t="n">
        <v>15.5030555555555</v>
      </c>
      <c r="BD244" s="15" t="n">
        <v>16.0758824023199</v>
      </c>
      <c r="BE244" s="16"/>
      <c r="BF244" s="11"/>
      <c r="BG244" s="24"/>
      <c r="BH244" s="3" t="n">
        <v>24.8</v>
      </c>
      <c r="BI244" s="18" t="n">
        <v>16.85</v>
      </c>
      <c r="BJ244" s="6" t="n">
        <v>0.6</v>
      </c>
      <c r="BL244" s="20" t="n">
        <v>12.7</v>
      </c>
      <c r="BM244" s="1" t="n">
        <v>1894</v>
      </c>
      <c r="BN244" s="11" t="n">
        <v>10.5052083333333</v>
      </c>
      <c r="BO244" s="15" t="n">
        <v>10.4526388888889</v>
      </c>
      <c r="BP244" s="16" t="n">
        <v>10.0586038359788</v>
      </c>
      <c r="BQ244" s="11" t="n">
        <v>9.30721858465608</v>
      </c>
      <c r="BR244" s="24"/>
      <c r="BS244" s="3" t="n">
        <v>20.4</v>
      </c>
      <c r="BT244" s="18" t="n">
        <v>10.25</v>
      </c>
      <c r="BU244" s="11" t="n">
        <v>4.9</v>
      </c>
      <c r="BV244" s="20" t="n">
        <v>12.65</v>
      </c>
      <c r="BX244" s="1" t="n">
        <v>1894</v>
      </c>
      <c r="BY244" s="11" t="n">
        <v>14.4942307692308</v>
      </c>
      <c r="BZ244" s="15" t="n">
        <v>13.9409673659674</v>
      </c>
      <c r="CA244" s="16" t="n">
        <v>13.9786579254079</v>
      </c>
      <c r="CB244" s="11"/>
      <c r="CC244" s="17"/>
      <c r="CD244" s="3" t="n">
        <v>28.1</v>
      </c>
      <c r="CE244" s="18" t="n">
        <v>13.8</v>
      </c>
      <c r="CF244" s="6" t="n">
        <v>3.2</v>
      </c>
      <c r="CG244" s="20" t="n">
        <v>15.65</v>
      </c>
      <c r="CH244" s="6"/>
      <c r="CI244" s="2"/>
      <c r="CJ244" s="1" t="n">
        <v>1894</v>
      </c>
      <c r="CK244" s="11" t="n">
        <v>7.71666666666667</v>
      </c>
      <c r="CL244" s="15" t="n">
        <v>7.51430555555556</v>
      </c>
      <c r="CM244" s="16" t="n">
        <v>7.31756944444445</v>
      </c>
      <c r="CN244" s="11"/>
      <c r="CO244" s="17"/>
      <c r="CP244" s="16" t="n">
        <v>13.2</v>
      </c>
      <c r="CQ244" s="18" t="n">
        <v>8.25</v>
      </c>
      <c r="CR244" s="25" t="n">
        <v>0.8</v>
      </c>
      <c r="CS244" s="38" t="n">
        <v>7</v>
      </c>
      <c r="CT244" s="15"/>
      <c r="CU244" s="15"/>
      <c r="CV244" s="1" t="n">
        <v>1894</v>
      </c>
      <c r="CW244" s="11" t="n">
        <v>16.2277777777778</v>
      </c>
      <c r="CX244" s="15" t="n">
        <v>17.4783333333333</v>
      </c>
      <c r="CY244" s="16" t="n">
        <v>17.7929861111111</v>
      </c>
      <c r="CZ244" s="11"/>
      <c r="DA244" s="17"/>
      <c r="DB244" s="16" t="n">
        <v>25.3</v>
      </c>
      <c r="DC244" s="18" t="n">
        <v>18.8</v>
      </c>
      <c r="DD244" s="6" t="n">
        <v>2.1</v>
      </c>
      <c r="DE244" s="20" t="n">
        <v>13.7</v>
      </c>
    </row>
    <row r="245" customFormat="false" ht="12.8" hidden="false" customHeight="false" outlineLevel="0" collapsed="false">
      <c r="A245" s="22" t="n">
        <f aca="false">A240+5</f>
        <v>1895</v>
      </c>
      <c r="B245" s="11" t="n">
        <v>13.8712879456778</v>
      </c>
      <c r="C245" s="15" t="n">
        <f aca="false">AVERAGE(B241:B245)</f>
        <v>13.9439534641975</v>
      </c>
      <c r="D245" s="16" t="n">
        <f aca="false">AVERAGE(B236:B245)</f>
        <v>14.0400721626769</v>
      </c>
      <c r="E245" s="11" t="n">
        <f aca="false">AVERAGE(B226:B245)</f>
        <v>13.1644154697637</v>
      </c>
      <c r="F245" s="17"/>
      <c r="G245" s="16" t="n">
        <f aca="false">IF(Y$180=0,MIN(AI245,AV245,BH245,BS245,CD245,DB245),MIN(AI245,AV245,BH245,BS245,CD245,CP245,DB245))</f>
        <v>16.8</v>
      </c>
      <c r="H245" s="18" t="n">
        <f aca="false">IF(Y$4=0,MEDIAN(AJ245,AW245,BI245,BT245,CE245,DC245),MEDIAN(AJ245,AW245,BI245,BT245,CE245,CQ245,DC245))</f>
        <v>10.5</v>
      </c>
      <c r="I245" s="19" t="n">
        <f aca="false">IF(Y$4=0,SUM(AJ245*0.104+AW245*0.03+BI245*0.225+BT245*0.329+CE245*0.009+DC245*0.175),SUM(AJ245*0.104+AW245*0.03+BI245*0.225+BT245*0.329+DC245*0.175))</f>
        <v>11.6505</v>
      </c>
      <c r="J245" s="11" t="n">
        <f aca="false">IF(Y$180=0,MIN(AK245,AX245,BJ245,BU245,CF245,DD245),MIN(AK245,AX245,BJ245,BU245,CF245,CR245,DD245))</f>
        <v>-5.2</v>
      </c>
      <c r="K245" s="20" t="n">
        <f aca="false">(G245+J245)/2</f>
        <v>5.8</v>
      </c>
      <c r="AC245" s="1" t="n">
        <v>1895</v>
      </c>
      <c r="AD245" s="11" t="n">
        <v>10.2028846153846</v>
      </c>
      <c r="AE245" s="15" t="n">
        <v>10.2519871794872</v>
      </c>
      <c r="AF245" s="16" t="n">
        <v>10.5264334045584</v>
      </c>
      <c r="AG245" s="11" t="n">
        <v>10.4615645552672</v>
      </c>
      <c r="AH245" s="17"/>
      <c r="AI245" s="16" t="n">
        <v>21.1</v>
      </c>
      <c r="AJ245" s="18" t="n">
        <v>10.25</v>
      </c>
      <c r="AK245" s="6" t="n">
        <v>-5.2</v>
      </c>
      <c r="AL245" s="6" t="n">
        <v>-5.2</v>
      </c>
      <c r="AM245" s="20" t="n">
        <v>7.95</v>
      </c>
      <c r="AN245" s="15"/>
      <c r="AO245" s="15"/>
      <c r="AP245" s="1" t="n">
        <v>1895</v>
      </c>
      <c r="AQ245" s="11" t="n">
        <v>9.27870370370371</v>
      </c>
      <c r="AR245" s="15" t="n">
        <v>9.50681712962963</v>
      </c>
      <c r="AS245" s="16" t="n">
        <v>9.61661541005291</v>
      </c>
      <c r="AT245" s="11" t="n">
        <v>9.58068901815777</v>
      </c>
      <c r="AU245" s="17"/>
      <c r="AV245" s="3" t="n">
        <v>16.8</v>
      </c>
      <c r="AW245" s="21" t="n">
        <v>9.5</v>
      </c>
      <c r="AX245" s="6" t="n">
        <v>-0.15</v>
      </c>
      <c r="AY245" s="6" t="n">
        <v>1.7</v>
      </c>
      <c r="AZ245" s="20" t="n">
        <v>8.325</v>
      </c>
      <c r="BA245" s="2"/>
      <c r="BB245" s="1" t="n">
        <v>1895</v>
      </c>
      <c r="BC245" s="11" t="n">
        <v>15.3588541666667</v>
      </c>
      <c r="BD245" s="15" t="n">
        <v>15.9000341880342</v>
      </c>
      <c r="BE245" s="16"/>
      <c r="BF245" s="11"/>
      <c r="BG245" s="24"/>
      <c r="BH245" s="3" t="n">
        <v>25.1</v>
      </c>
      <c r="BI245" s="18" t="n">
        <v>16.5</v>
      </c>
      <c r="BJ245" s="6" t="n">
        <v>-0.8</v>
      </c>
      <c r="BL245" s="20" t="n">
        <v>12.15</v>
      </c>
      <c r="BM245" s="1" t="n">
        <v>1895</v>
      </c>
      <c r="BN245" s="11" t="n">
        <v>10.7208333333333</v>
      </c>
      <c r="BO245" s="15" t="n">
        <v>10.4141865079365</v>
      </c>
      <c r="BP245" s="16" t="n">
        <v>10.2300205026455</v>
      </c>
      <c r="BQ245" s="11" t="n">
        <v>9.41402414021164</v>
      </c>
      <c r="BR245" s="24"/>
      <c r="BS245" s="3" t="n">
        <v>19.6</v>
      </c>
      <c r="BT245" s="18" t="n">
        <v>10.5</v>
      </c>
      <c r="BU245" s="11" t="n">
        <v>3.7</v>
      </c>
      <c r="BV245" s="20" t="n">
        <v>11.65</v>
      </c>
      <c r="BX245" s="1" t="n">
        <v>1895</v>
      </c>
      <c r="BY245" s="11" t="n">
        <v>14.4105158730159</v>
      </c>
      <c r="BZ245" s="15" t="n">
        <v>13.8762523587524</v>
      </c>
      <c r="CA245" s="16" t="n">
        <v>14.050728031228</v>
      </c>
      <c r="CB245" s="11" t="n">
        <v>13.7424242007992</v>
      </c>
      <c r="CC245" s="17"/>
      <c r="CD245" s="3" t="n">
        <v>27.6</v>
      </c>
      <c r="CE245" s="18" t="n">
        <v>14.2</v>
      </c>
      <c r="CF245" s="6" t="n">
        <v>3.8</v>
      </c>
      <c r="CG245" s="20" t="n">
        <v>15.7</v>
      </c>
      <c r="CH245" s="6"/>
      <c r="CI245" s="2"/>
      <c r="CJ245" s="1" t="n">
        <v>1895</v>
      </c>
      <c r="CK245" s="11" t="n">
        <v>8.17037037037037</v>
      </c>
      <c r="CL245" s="15" t="n">
        <v>7.61337962962963</v>
      </c>
      <c r="CM245" s="16" t="n">
        <v>7.42918981481482</v>
      </c>
      <c r="CN245" s="11"/>
      <c r="CO245" s="17"/>
      <c r="CP245" s="16" t="n">
        <v>13.8</v>
      </c>
      <c r="CQ245" s="18" t="n">
        <v>7.95</v>
      </c>
      <c r="CR245" s="25" t="n">
        <v>0.4</v>
      </c>
      <c r="CS245" s="38" t="n">
        <v>7.1</v>
      </c>
      <c r="CT245" s="15"/>
      <c r="CU245" s="15"/>
      <c r="CV245" s="1" t="n">
        <v>1895</v>
      </c>
      <c r="CW245" s="11" t="n">
        <v>16.2166666666667</v>
      </c>
      <c r="CX245" s="15" t="n">
        <v>17.0927777777778</v>
      </c>
      <c r="CY245" s="16" t="n">
        <v>17.6620833333333</v>
      </c>
      <c r="CZ245" s="11"/>
      <c r="DA245" s="17"/>
      <c r="DB245" s="16" t="n">
        <v>26</v>
      </c>
      <c r="DC245" s="18" t="n">
        <v>17.9</v>
      </c>
      <c r="DD245" s="6" t="n">
        <v>3.5</v>
      </c>
      <c r="DE245" s="20" t="n">
        <v>14.75</v>
      </c>
    </row>
    <row r="246" customFormat="false" ht="12.8" hidden="false" customHeight="false" outlineLevel="0" collapsed="false">
      <c r="A246" s="22"/>
      <c r="B246" s="11" t="n">
        <v>13.7038893120877</v>
      </c>
      <c r="C246" s="15" t="n">
        <f aca="false">AVERAGE(B242:B246)</f>
        <v>13.9206784207545</v>
      </c>
      <c r="D246" s="16" t="n">
        <f aca="false">AVERAGE(B237:B246)</f>
        <v>14.1063770795488</v>
      </c>
      <c r="E246" s="11" t="n">
        <f aca="false">AVERAGE(B227:B246)</f>
        <v>13.3059909446246</v>
      </c>
      <c r="F246" s="17"/>
      <c r="G246" s="16" t="n">
        <f aca="false">IF(Y$180=0,MIN(AI246,AV246,BH246,BS246,CD246,DB246),MIN(AI246,AV246,BH246,BS246,CD246,CP246,DB246))</f>
        <v>18.1</v>
      </c>
      <c r="H246" s="18" t="n">
        <f aca="false">IF(Y$4=0,MEDIAN(AJ246,AW246,BI246,BT246,CE246,DC246),MEDIAN(AJ246,AW246,BI246,BT246,CE246,CQ246,DC246))</f>
        <v>10.8</v>
      </c>
      <c r="I246" s="19" t="n">
        <f aca="false">IF(Y$4=0,SUM(AJ246*0.104+AW246*0.03+BI246*0.225+BT246*0.329+CE246*0.009+DC246*0.175),SUM(AJ246*0.104+AW246*0.03+BI246*0.225+BT246*0.329+DC246*0.175))</f>
        <v>11.79515</v>
      </c>
      <c r="J246" s="11" t="n">
        <f aca="false">IF(Y$180=0,MIN(AK246,AX246,BJ246,BU246,CF246,DD246),MIN(AK246,AX246,BJ246,BU246,CF246,CR246,DD246))</f>
        <v>-5.6</v>
      </c>
      <c r="K246" s="20" t="n">
        <f aca="false">(G246+J246)/2</f>
        <v>6.25</v>
      </c>
      <c r="AC246" s="1" t="n">
        <v>1896</v>
      </c>
      <c r="AD246" s="11" t="n">
        <v>10.6336538461538</v>
      </c>
      <c r="AE246" s="15" t="n">
        <v>10.3199179487179</v>
      </c>
      <c r="AF246" s="16" t="n">
        <v>10.5183867521368</v>
      </c>
      <c r="AG246" s="11" t="n">
        <v>10.5008146495357</v>
      </c>
      <c r="AH246" s="17"/>
      <c r="AI246" s="16" t="n">
        <v>25.6</v>
      </c>
      <c r="AJ246" s="18" t="n">
        <v>10.8</v>
      </c>
      <c r="AK246" s="6" t="n">
        <v>-5.6</v>
      </c>
      <c r="AL246" s="6" t="n">
        <v>-5.6</v>
      </c>
      <c r="AM246" s="20" t="n">
        <v>10</v>
      </c>
      <c r="AN246" s="15"/>
      <c r="AO246" s="15"/>
      <c r="AP246" s="1" t="n">
        <v>1896</v>
      </c>
      <c r="AQ246" s="11" t="n">
        <v>9.04722222222222</v>
      </c>
      <c r="AR246" s="15" t="n">
        <v>9.37824074074074</v>
      </c>
      <c r="AS246" s="16" t="n">
        <v>9.6255042989418</v>
      </c>
      <c r="AT246" s="11" t="n">
        <v>9.54680012926888</v>
      </c>
      <c r="AU246" s="17"/>
      <c r="AV246" s="3" t="n">
        <v>18.1</v>
      </c>
      <c r="AW246" s="21" t="n">
        <v>8.9</v>
      </c>
      <c r="AX246" s="6" t="n">
        <v>-0.7</v>
      </c>
      <c r="AY246" s="6" t="n">
        <v>3.3</v>
      </c>
      <c r="AZ246" s="20" t="n">
        <v>8.7</v>
      </c>
      <c r="BA246" s="2"/>
      <c r="BB246" s="1" t="n">
        <v>1896</v>
      </c>
      <c r="BC246" s="11" t="n">
        <v>15.5348039215686</v>
      </c>
      <c r="BD246" s="15" t="n">
        <v>15.7800158056812</v>
      </c>
      <c r="BE246" s="16" t="n">
        <v>16.0764736766502</v>
      </c>
      <c r="BF246" s="11"/>
      <c r="BG246" s="24"/>
      <c r="BH246" s="3" t="n">
        <v>25.6</v>
      </c>
      <c r="BI246" s="18" t="n">
        <v>16.25</v>
      </c>
      <c r="BJ246" s="6" t="n">
        <v>1</v>
      </c>
      <c r="BL246" s="20" t="n">
        <v>13.3</v>
      </c>
      <c r="BM246" s="1" t="n">
        <v>1896</v>
      </c>
      <c r="BN246" s="11" t="n">
        <v>10.328125</v>
      </c>
      <c r="BO246" s="15" t="n">
        <v>10.5024305555556</v>
      </c>
      <c r="BP246" s="16" t="n">
        <v>10.3681663359788</v>
      </c>
      <c r="BQ246" s="11" t="n">
        <v>9.50668039021164</v>
      </c>
      <c r="BR246" s="24"/>
      <c r="BS246" s="3" t="n">
        <v>23.4</v>
      </c>
      <c r="BT246" s="18" t="n">
        <v>10.3</v>
      </c>
      <c r="BU246" s="11" t="n">
        <v>3.1</v>
      </c>
      <c r="BV246" s="20" t="n">
        <v>13.25</v>
      </c>
      <c r="BX246" s="1" t="n">
        <v>1896</v>
      </c>
      <c r="BY246" s="11" t="n">
        <v>13.640462962963</v>
      </c>
      <c r="BZ246" s="15" t="n">
        <v>13.8957085877086</v>
      </c>
      <c r="CA246" s="16" t="n">
        <v>14.0941724756725</v>
      </c>
      <c r="CB246" s="11" t="n">
        <v>13.8127806822807</v>
      </c>
      <c r="CC246" s="17"/>
      <c r="CD246" s="3" t="n">
        <v>27.1</v>
      </c>
      <c r="CE246" s="18" t="n">
        <v>13.4</v>
      </c>
      <c r="CF246" s="6" t="n">
        <v>3.7</v>
      </c>
      <c r="CG246" s="20" t="n">
        <v>15.4</v>
      </c>
      <c r="CH246" s="6"/>
      <c r="CI246" s="2"/>
      <c r="CJ246" s="1" t="n">
        <v>1896</v>
      </c>
      <c r="CK246" s="11" t="n">
        <v>7.83703703703704</v>
      </c>
      <c r="CL246" s="15" t="n">
        <v>7.6924537037037</v>
      </c>
      <c r="CM246" s="16" t="n">
        <v>7.50997685185185</v>
      </c>
      <c r="CN246" s="11"/>
      <c r="CO246" s="17"/>
      <c r="CP246" s="16" t="n">
        <v>13</v>
      </c>
      <c r="CQ246" s="18" t="n">
        <v>8.15</v>
      </c>
      <c r="CR246" s="25" t="n">
        <v>0.9</v>
      </c>
      <c r="CS246" s="38" t="n">
        <v>6.95</v>
      </c>
      <c r="CT246" s="15"/>
      <c r="CU246" s="15"/>
      <c r="CV246" s="1" t="n">
        <v>1896</v>
      </c>
      <c r="CW246" s="11" t="n">
        <v>16.5611111111111</v>
      </c>
      <c r="CX246" s="15" t="n">
        <v>16.9958333333333</v>
      </c>
      <c r="CY246" s="16" t="n">
        <v>17.5065277777778</v>
      </c>
      <c r="CZ246" s="11"/>
      <c r="DA246" s="17"/>
      <c r="DB246" s="16" t="n">
        <v>26.1</v>
      </c>
      <c r="DC246" s="18" t="n">
        <v>19.2</v>
      </c>
      <c r="DD246" s="6" t="n">
        <v>1.3</v>
      </c>
      <c r="DE246" s="20" t="n">
        <v>13.7</v>
      </c>
    </row>
    <row r="247" customFormat="false" ht="12.8" hidden="false" customHeight="false" outlineLevel="0" collapsed="false">
      <c r="A247" s="22"/>
      <c r="B247" s="11" t="n">
        <v>14.0532934735345</v>
      </c>
      <c r="C247" s="15" t="n">
        <f aca="false">AVERAGE(B243:B247)</f>
        <v>13.9259582455311</v>
      </c>
      <c r="D247" s="16" t="n">
        <f aca="false">AVERAGE(B238:B247)</f>
        <v>14.2007383214234</v>
      </c>
      <c r="E247" s="11" t="n">
        <f aca="false">AVERAGE(B228:B247)</f>
        <v>13.4313187471632</v>
      </c>
      <c r="F247" s="17"/>
      <c r="G247" s="16" t="n">
        <f aca="false">IF(Y$180=0,MIN(AI247,AV247,BH247,BS247,CD247,DB247),MIN(AI247,AV247,BH247,BS247,CD247,CP247,DB247))</f>
        <v>20.5</v>
      </c>
      <c r="H247" s="18" t="n">
        <f aca="false">IF(Y$4=0,MEDIAN(AJ247,AW247,BI247,BT247,CE247,DC247),MEDIAN(AJ247,AW247,BI247,BT247,CE247,CQ247,DC247))</f>
        <v>10</v>
      </c>
      <c r="I247" s="19" t="n">
        <f aca="false">IF(Y$4=0,SUM(AJ247*0.104+AW247*0.03+BI247*0.225+BT247*0.329+CE247*0.009+DC247*0.175),SUM(AJ247*0.104+AW247*0.03+BI247*0.225+BT247*0.329+DC247*0.175))</f>
        <v>11.9291</v>
      </c>
      <c r="J247" s="11" t="n">
        <f aca="false">IF(Y$180=0,MIN(AK247,AX247,BJ247,BU247,CF247,DD247),MIN(AK247,AX247,BJ247,BU247,CF247,CR247,DD247))</f>
        <v>-5.6</v>
      </c>
      <c r="K247" s="20" t="n">
        <f aca="false">(G247+J247)/2</f>
        <v>7.45</v>
      </c>
      <c r="AC247" s="1" t="n">
        <v>1897</v>
      </c>
      <c r="AD247" s="11" t="n">
        <v>9.81574074074074</v>
      </c>
      <c r="AE247" s="15" t="n">
        <v>10.2772660968661</v>
      </c>
      <c r="AF247" s="16" t="n">
        <v>10.4184851317664</v>
      </c>
      <c r="AG247" s="11" t="n">
        <v>10.4519083718466</v>
      </c>
      <c r="AH247" s="17"/>
      <c r="AI247" s="16" t="n">
        <v>20.8</v>
      </c>
      <c r="AJ247" s="18" t="n">
        <v>9.9</v>
      </c>
      <c r="AK247" s="6" t="n">
        <v>-5.6</v>
      </c>
      <c r="AL247" s="6" t="n">
        <v>-3.1</v>
      </c>
      <c r="AM247" s="20" t="n">
        <v>7.6</v>
      </c>
      <c r="AN247" s="15"/>
      <c r="AO247" s="15"/>
      <c r="AP247" s="1" t="n">
        <v>1897</v>
      </c>
      <c r="AQ247" s="11" t="n">
        <v>8.79548611111111</v>
      </c>
      <c r="AR247" s="15" t="n">
        <v>9.29020833333333</v>
      </c>
      <c r="AS247" s="16" t="n">
        <v>9.52564814814815</v>
      </c>
      <c r="AT247" s="11" t="n">
        <v>9.45772026815777</v>
      </c>
      <c r="AU247" s="17"/>
      <c r="AV247" s="3" t="n">
        <v>20.6</v>
      </c>
      <c r="AW247" s="21" t="n">
        <v>8.9</v>
      </c>
      <c r="AX247" s="6" t="n">
        <v>-0.6</v>
      </c>
      <c r="AY247" s="6" t="n">
        <v>1.2</v>
      </c>
      <c r="AZ247" s="20" t="n">
        <v>10</v>
      </c>
      <c r="BA247" s="2"/>
      <c r="BB247" s="1" t="n">
        <v>1897</v>
      </c>
      <c r="BC247" s="11" t="n">
        <v>16.6771929824561</v>
      </c>
      <c r="BD247" s="15" t="n">
        <v>15.7967044021725</v>
      </c>
      <c r="BE247" s="16" t="n">
        <v>16.2425263082291</v>
      </c>
      <c r="BF247" s="11"/>
      <c r="BG247" s="24"/>
      <c r="BH247" s="3" t="n">
        <v>26.3</v>
      </c>
      <c r="BI247" s="18" t="n">
        <v>17.35</v>
      </c>
      <c r="BJ247" s="6" t="n">
        <v>4.5</v>
      </c>
      <c r="BL247" s="20" t="n">
        <v>15.4</v>
      </c>
      <c r="BM247" s="1" t="n">
        <v>1897</v>
      </c>
      <c r="BN247" s="11" t="n">
        <v>10.6166666666667</v>
      </c>
      <c r="BO247" s="15" t="n">
        <v>10.5405555555556</v>
      </c>
      <c r="BP247" s="16" t="n">
        <v>10.4606663359788</v>
      </c>
      <c r="BQ247" s="11" t="n">
        <v>9.60820816798942</v>
      </c>
      <c r="BR247" s="24"/>
      <c r="BS247" s="3" t="n">
        <v>20.5</v>
      </c>
      <c r="BT247" s="18" t="n">
        <v>10</v>
      </c>
      <c r="BU247" s="11" t="n">
        <v>5</v>
      </c>
      <c r="BV247" s="20" t="n">
        <v>12.75</v>
      </c>
      <c r="BX247" s="1" t="n">
        <v>1897</v>
      </c>
      <c r="BY247" s="11" t="n">
        <v>13.8341503267974</v>
      </c>
      <c r="BZ247" s="15" t="n">
        <v>14.0713265318559</v>
      </c>
      <c r="CA247" s="16" t="n">
        <v>14.1489208416855</v>
      </c>
      <c r="CB247" s="11" t="n">
        <v>13.8532381986205</v>
      </c>
      <c r="CC247" s="17"/>
      <c r="CD247" s="3" t="n">
        <v>27.6</v>
      </c>
      <c r="CE247" s="18" t="n">
        <v>13.45</v>
      </c>
      <c r="CF247" s="6" t="n">
        <v>3.7</v>
      </c>
      <c r="CG247" s="20" t="n">
        <v>15.65</v>
      </c>
      <c r="CH247" s="6"/>
      <c r="CI247" s="2"/>
      <c r="CJ247" s="1" t="n">
        <v>1897</v>
      </c>
      <c r="CK247" s="11" t="n">
        <v>7.64722222222222</v>
      </c>
      <c r="CL247" s="15" t="n">
        <v>7.77606481481481</v>
      </c>
      <c r="CM247" s="16" t="n">
        <v>7.55344907407407</v>
      </c>
      <c r="CN247" s="11"/>
      <c r="CO247" s="17"/>
      <c r="CP247" s="16" t="n">
        <v>12.4</v>
      </c>
      <c r="CQ247" s="18" t="n">
        <v>7.25</v>
      </c>
      <c r="CR247" s="25" t="n">
        <v>2</v>
      </c>
      <c r="CS247" s="38" t="n">
        <v>7.2</v>
      </c>
      <c r="CT247" s="15"/>
      <c r="CU247" s="15"/>
      <c r="CV247" s="1" t="n">
        <v>1897</v>
      </c>
      <c r="CW247" s="11" t="n">
        <v>17.025</v>
      </c>
      <c r="CX247" s="15" t="n">
        <v>16.6866666666667</v>
      </c>
      <c r="CY247" s="16" t="n">
        <v>17.4577777777778</v>
      </c>
      <c r="CZ247" s="11" t="n">
        <v>16.6434375</v>
      </c>
      <c r="DA247" s="17"/>
      <c r="DB247" s="16" t="n">
        <v>26.2</v>
      </c>
      <c r="DC247" s="18" t="n">
        <v>19.65</v>
      </c>
      <c r="DD247" s="6" t="n">
        <v>3.7</v>
      </c>
      <c r="DE247" s="20" t="n">
        <v>14.95</v>
      </c>
    </row>
    <row r="248" customFormat="false" ht="12.8" hidden="false" customHeight="false" outlineLevel="0" collapsed="false">
      <c r="A248" s="22"/>
      <c r="B248" s="11" t="n">
        <v>14.3162903140939</v>
      </c>
      <c r="C248" s="15" t="n">
        <f aca="false">AVERAGE(B244:B248)</f>
        <v>13.9808460269438</v>
      </c>
      <c r="D248" s="16" t="n">
        <f aca="false">AVERAGE(B239:B248)</f>
        <v>14.1676492799071</v>
      </c>
      <c r="E248" s="11" t="n">
        <f aca="false">AVERAGE(B229:B248)</f>
        <v>13.5253221046143</v>
      </c>
      <c r="F248" s="17"/>
      <c r="G248" s="16" t="n">
        <f aca="false">IF(Y$180=0,MIN(AI248,AV248,BH248,BS248,CD248,DB248),MIN(AI248,AV248,BH248,BS248,CD248,CP248,DB248))</f>
        <v>19.5</v>
      </c>
      <c r="H248" s="18" t="n">
        <f aca="false">IF(Y$4=0,MEDIAN(AJ248,AW248,BI248,BT248,CE248,DC248),MEDIAN(AJ248,AW248,BI248,BT248,CE248,CQ248,DC248))</f>
        <v>10.2</v>
      </c>
      <c r="I248" s="19" t="n">
        <f aca="false">IF(Y$4=0,SUM(AJ248*0.104+AW248*0.03+BI248*0.225+BT248*0.329+CE248*0.009+DC248*0.175),SUM(AJ248*0.104+AW248*0.03+BI248*0.225+BT248*0.329+DC248*0.175))</f>
        <v>11.88065</v>
      </c>
      <c r="J248" s="11" t="n">
        <f aca="false">IF(Y$180=0,MIN(AK248,AX248,BJ248,BU248,CF248,DD248),MIN(AK248,AX248,BJ248,BU248,CF248,CR248,DD248))</f>
        <v>-5.7</v>
      </c>
      <c r="K248" s="20" t="n">
        <f aca="false">(G248+J248)/2</f>
        <v>6.9</v>
      </c>
      <c r="AC248" s="1" t="n">
        <v>1898</v>
      </c>
      <c r="AD248" s="11" t="n">
        <v>10.1398148148148</v>
      </c>
      <c r="AE248" s="15" t="n">
        <v>10.2781623931624</v>
      </c>
      <c r="AF248" s="16" t="n">
        <v>10.4310430021368</v>
      </c>
      <c r="AG248" s="11" t="n">
        <v>10.388815779254</v>
      </c>
      <c r="AH248" s="17"/>
      <c r="AI248" s="16" t="n">
        <v>22.2</v>
      </c>
      <c r="AJ248" s="18" t="n">
        <v>10.2</v>
      </c>
      <c r="AK248" s="6" t="n">
        <v>-5.7</v>
      </c>
      <c r="AL248" s="6" t="n">
        <v>-3.7</v>
      </c>
      <c r="AM248" s="20" t="n">
        <v>8.25</v>
      </c>
      <c r="AN248" s="15"/>
      <c r="AO248" s="15"/>
      <c r="AP248" s="1" t="n">
        <v>1898</v>
      </c>
      <c r="AQ248" s="11" t="n">
        <v>9.27395833333334</v>
      </c>
      <c r="AR248" s="15" t="n">
        <v>9.21407407407408</v>
      </c>
      <c r="AS248" s="16" t="n">
        <v>9.50721064814815</v>
      </c>
      <c r="AT248" s="11" t="n">
        <v>9.39673068482444</v>
      </c>
      <c r="AU248" s="17"/>
      <c r="AV248" s="3" t="n">
        <v>19.5</v>
      </c>
      <c r="AW248" s="21" t="n">
        <v>8.8</v>
      </c>
      <c r="AX248" s="6" t="n">
        <v>-0.7</v>
      </c>
      <c r="AY248" s="6" t="n">
        <v>2.3</v>
      </c>
      <c r="AZ248" s="20" t="n">
        <v>9.4</v>
      </c>
      <c r="BA248" s="2"/>
      <c r="BB248" s="1" t="n">
        <v>1898</v>
      </c>
      <c r="BC248" s="11" t="n">
        <v>16.5135964912281</v>
      </c>
      <c r="BD248" s="15" t="n">
        <v>15.917500623495</v>
      </c>
      <c r="BE248" s="16" t="n">
        <v>16.2358859573519</v>
      </c>
      <c r="BF248" s="11"/>
      <c r="BG248" s="24"/>
      <c r="BH248" s="3" t="n">
        <v>26.4</v>
      </c>
      <c r="BI248" s="18" t="n">
        <v>17.35</v>
      </c>
      <c r="BJ248" s="6" t="n">
        <v>1.8</v>
      </c>
      <c r="BL248" s="20" t="n">
        <v>14.1</v>
      </c>
      <c r="BM248" s="1" t="n">
        <v>1898</v>
      </c>
      <c r="BN248" s="11" t="n">
        <v>10.659375</v>
      </c>
      <c r="BO248" s="15" t="n">
        <v>10.5660416666667</v>
      </c>
      <c r="BP248" s="16" t="n">
        <v>10.5323908730159</v>
      </c>
      <c r="BQ248" s="11" t="n">
        <v>9.70117691798942</v>
      </c>
      <c r="BR248" s="24"/>
      <c r="BS248" s="3" t="n">
        <v>22.6</v>
      </c>
      <c r="BT248" s="18" t="n">
        <v>9.9</v>
      </c>
      <c r="BU248" s="11" t="n">
        <v>4.2</v>
      </c>
      <c r="BV248" s="20" t="n">
        <v>13.4</v>
      </c>
      <c r="BX248" s="1" t="n">
        <v>1898</v>
      </c>
      <c r="BY248" s="11" t="n">
        <v>14.5666666666667</v>
      </c>
      <c r="BZ248" s="15" t="n">
        <v>14.1892053197347</v>
      </c>
      <c r="CA248" s="16" t="n">
        <v>14.0942996295643</v>
      </c>
      <c r="CB248" s="11" t="n">
        <v>13.8924048652872</v>
      </c>
      <c r="CC248" s="17"/>
      <c r="CD248" s="3" t="n">
        <v>26.3</v>
      </c>
      <c r="CE248" s="18" t="n">
        <v>13.95</v>
      </c>
      <c r="CF248" s="6" t="n">
        <v>3.6</v>
      </c>
      <c r="CG248" s="20" t="n">
        <v>14.95</v>
      </c>
      <c r="CH248" s="6"/>
      <c r="CI248" s="2"/>
      <c r="CJ248" s="1" t="n">
        <v>1898</v>
      </c>
      <c r="CK248" s="11" t="n">
        <v>7.89166666666667</v>
      </c>
      <c r="CL248" s="15" t="n">
        <v>7.85259259259259</v>
      </c>
      <c r="CM248" s="16" t="n">
        <v>7.64386574074074</v>
      </c>
      <c r="CN248" s="11"/>
      <c r="CO248" s="17"/>
      <c r="CP248" s="16" t="n">
        <v>13.7</v>
      </c>
      <c r="CQ248" s="18" t="n">
        <v>7.95</v>
      </c>
      <c r="CR248" s="25" t="n">
        <v>2.5</v>
      </c>
      <c r="CS248" s="38" t="n">
        <v>8.1</v>
      </c>
      <c r="CT248" s="15"/>
      <c r="CU248" s="15"/>
      <c r="CV248" s="1" t="n">
        <v>1898</v>
      </c>
      <c r="CW248" s="11" t="n">
        <v>17.0416666666667</v>
      </c>
      <c r="CX248" s="15" t="n">
        <v>16.6144444444444</v>
      </c>
      <c r="CY248" s="16" t="n">
        <v>17.3248611111111</v>
      </c>
      <c r="CZ248" s="11" t="n">
        <v>16.8199652777778</v>
      </c>
      <c r="DA248" s="17"/>
      <c r="DB248" s="16" t="n">
        <v>25.8</v>
      </c>
      <c r="DC248" s="18" t="n">
        <v>19.4</v>
      </c>
      <c r="DD248" s="6" t="n">
        <v>1.7</v>
      </c>
      <c r="DE248" s="20" t="n">
        <v>13.75</v>
      </c>
    </row>
    <row r="249" customFormat="false" ht="12.8" hidden="false" customHeight="false" outlineLevel="0" collapsed="false">
      <c r="A249" s="22"/>
      <c r="B249" s="11" t="n">
        <v>14.0521648757082</v>
      </c>
      <c r="C249" s="15" t="n">
        <f aca="false">AVERAGE(B245:B249)</f>
        <v>13.9993851842204</v>
      </c>
      <c r="D249" s="16" t="n">
        <f aca="false">AVERAGE(B240:B249)</f>
        <v>14.0485982631679</v>
      </c>
      <c r="E249" s="11" t="n">
        <f aca="false">AVERAGE(B230:B249)</f>
        <v>13.6592929981158</v>
      </c>
      <c r="F249" s="17"/>
      <c r="G249" s="16" t="n">
        <f aca="false">IF(Y$180=0,MIN(AI249,AV249,BH249,BS249,CD249,DB249),MIN(AI249,AV249,BH249,BS249,CD249,CP249,DB249))</f>
        <v>18.1</v>
      </c>
      <c r="H249" s="18" t="n">
        <f aca="false">IF(Y$4=0,MEDIAN(AJ249,AW249,BI249,BT249,CE249,DC249),MEDIAN(AJ249,AW249,BI249,BT249,CE249,CQ249,DC249))</f>
        <v>10</v>
      </c>
      <c r="I249" s="19" t="n">
        <f aca="false">IF(Y$4=0,SUM(AJ249*0.104+AW249*0.03+BI249*0.225+BT249*0.329+CE249*0.009+DC249*0.175),SUM(AJ249*0.104+AW249*0.03+BI249*0.225+BT249*0.329+DC249*0.175))</f>
        <v>11.7545</v>
      </c>
      <c r="J249" s="11" t="n">
        <f aca="false">IF(Y$180=0,MIN(AK249,AX249,BJ249,BU249,CF249,DD249),MIN(AK249,AX249,BJ249,BU249,CF249,CR249,DD249))</f>
        <v>-7.8</v>
      </c>
      <c r="K249" s="20" t="n">
        <f aca="false">(G249+J249)/2</f>
        <v>5.15</v>
      </c>
      <c r="AC249" s="1" t="n">
        <v>1899</v>
      </c>
      <c r="AD249" s="11" t="n">
        <v>10.0811728395062</v>
      </c>
      <c r="AE249" s="15" t="n">
        <v>10.17465337132</v>
      </c>
      <c r="AF249" s="16" t="n">
        <v>10.2750109805318</v>
      </c>
      <c r="AG249" s="11" t="n">
        <v>10.366029183134</v>
      </c>
      <c r="AH249" s="17"/>
      <c r="AI249" s="16" t="n">
        <v>23.6</v>
      </c>
      <c r="AJ249" s="18" t="n">
        <v>10</v>
      </c>
      <c r="AK249" s="6" t="n">
        <v>-7.8</v>
      </c>
      <c r="AL249" s="6" t="n">
        <v>-2.5</v>
      </c>
      <c r="AM249" s="20" t="n">
        <v>7.9</v>
      </c>
      <c r="AN249" s="15"/>
      <c r="AO249" s="15"/>
      <c r="AP249" s="1" t="n">
        <v>1899</v>
      </c>
      <c r="AQ249" s="11" t="n">
        <v>8.8690953654189</v>
      </c>
      <c r="AR249" s="15" t="n">
        <v>9.05289314715786</v>
      </c>
      <c r="AS249" s="16" t="n">
        <v>9.38635976802337</v>
      </c>
      <c r="AT249" s="11" t="n">
        <v>9.36801878642871</v>
      </c>
      <c r="AU249" s="17"/>
      <c r="AV249" s="3" t="n">
        <v>18.1</v>
      </c>
      <c r="AW249" s="21" t="n">
        <v>9.15</v>
      </c>
      <c r="AX249" s="6" t="n">
        <v>-0.5</v>
      </c>
      <c r="AY249" s="6" t="n">
        <v>0.3</v>
      </c>
      <c r="AZ249" s="20" t="n">
        <v>8.8</v>
      </c>
      <c r="BA249" s="2"/>
      <c r="BB249" s="1" t="n">
        <v>1899</v>
      </c>
      <c r="BC249" s="11" t="n">
        <v>15.9868421052632</v>
      </c>
      <c r="BD249" s="15" t="n">
        <v>16.0142579334365</v>
      </c>
      <c r="BE249" s="16" t="n">
        <v>16.0450701678782</v>
      </c>
      <c r="BF249" s="11"/>
      <c r="BG249" s="24"/>
      <c r="BH249" s="3" t="n">
        <v>27.4</v>
      </c>
      <c r="BI249" s="18" t="n">
        <v>17</v>
      </c>
      <c r="BJ249" s="6" t="n">
        <v>2.2</v>
      </c>
      <c r="BL249" s="20" t="n">
        <v>14.8</v>
      </c>
      <c r="BM249" s="1" t="n">
        <v>1899</v>
      </c>
      <c r="BN249" s="11" t="n">
        <v>10.159375</v>
      </c>
      <c r="BO249" s="15" t="n">
        <v>10.496875</v>
      </c>
      <c r="BP249" s="16" t="n">
        <v>10.4747569444444</v>
      </c>
      <c r="BQ249" s="11" t="n">
        <v>9.79053455687831</v>
      </c>
      <c r="BR249" s="24"/>
      <c r="BS249" s="3" t="n">
        <v>21.8</v>
      </c>
      <c r="BT249" s="18" t="n">
        <v>10</v>
      </c>
      <c r="BU249" s="11" t="n">
        <v>1.6</v>
      </c>
      <c r="BV249" s="20" t="n">
        <v>11.7</v>
      </c>
      <c r="BX249" s="1" t="n">
        <v>1899</v>
      </c>
      <c r="BY249" s="11" t="n">
        <v>14.5600877192982</v>
      </c>
      <c r="BZ249" s="15" t="n">
        <v>14.2023767097482</v>
      </c>
      <c r="CA249" s="16" t="n">
        <v>14.0716720378578</v>
      </c>
      <c r="CB249" s="11" t="n">
        <v>13.9887425845855</v>
      </c>
      <c r="CC249" s="17"/>
      <c r="CD249" s="3" t="n">
        <v>27.3</v>
      </c>
      <c r="CE249" s="18" t="n">
        <v>14.15</v>
      </c>
      <c r="CF249" s="6" t="n">
        <v>3.7</v>
      </c>
      <c r="CG249" s="20" t="n">
        <v>15.5</v>
      </c>
      <c r="CH249" s="6"/>
      <c r="CI249" s="2"/>
      <c r="CJ249" s="1" t="n">
        <v>1899</v>
      </c>
      <c r="CK249" s="11" t="n">
        <v>7.81944444444444</v>
      </c>
      <c r="CL249" s="15" t="n">
        <v>7.87314814814815</v>
      </c>
      <c r="CM249" s="16" t="n">
        <v>7.69372685185185</v>
      </c>
      <c r="CN249" s="11"/>
      <c r="CO249" s="17"/>
      <c r="CP249" s="16" t="n">
        <v>14.1</v>
      </c>
      <c r="CQ249" s="18" t="n">
        <v>7.35</v>
      </c>
      <c r="CR249" s="25" t="n">
        <v>-0.2</v>
      </c>
      <c r="CS249" s="38" t="n">
        <v>6.95</v>
      </c>
      <c r="CT249" s="15"/>
      <c r="CU249" s="15"/>
      <c r="CV249" s="1" t="n">
        <v>1899</v>
      </c>
      <c r="CW249" s="11" t="n">
        <v>16.7055555555556</v>
      </c>
      <c r="CX249" s="15" t="n">
        <v>16.71</v>
      </c>
      <c r="CY249" s="16" t="n">
        <v>17.0941666666667</v>
      </c>
      <c r="CZ249" s="11" t="n">
        <v>17.0539930555556</v>
      </c>
      <c r="DA249" s="17"/>
      <c r="DB249" s="16" t="n">
        <v>26.5</v>
      </c>
      <c r="DC249" s="18" t="n">
        <v>19</v>
      </c>
      <c r="DD249" s="6" t="n">
        <v>0.8</v>
      </c>
      <c r="DE249" s="20" t="n">
        <v>13.65</v>
      </c>
    </row>
    <row r="250" customFormat="false" ht="12.8" hidden="false" customHeight="false" outlineLevel="0" collapsed="false">
      <c r="A250" s="22" t="n">
        <f aca="false">A245+5</f>
        <v>1900</v>
      </c>
      <c r="B250" s="11" t="n">
        <v>14.4249724336568</v>
      </c>
      <c r="C250" s="15" t="n">
        <f aca="false">AVERAGE(B246:B250)</f>
        <v>14.1101220818162</v>
      </c>
      <c r="D250" s="16" t="n">
        <f aca="false">AVERAGE(B241:B250)</f>
        <v>14.0270377730069</v>
      </c>
      <c r="E250" s="11" t="n">
        <f aca="false">AVERAGE(B231:B250)</f>
        <v>13.7933978301679</v>
      </c>
      <c r="F250" s="17"/>
      <c r="G250" s="16" t="n">
        <f aca="false">IF(Y$180=0,MIN(AI250,AV250,BH250,BS250,CD250,DB250),MIN(AI250,AV250,BH250,BS250,CD250,CP250,DB250))</f>
        <v>17.2</v>
      </c>
      <c r="H250" s="18" t="n">
        <f aca="false">IF(Y$4=0,MEDIAN(AJ250,AW250,BI250,BT250,CE250,DC250),MEDIAN(AJ250,AW250,BI250,BT250,CE250,CQ250,DC250))</f>
        <v>10.1</v>
      </c>
      <c r="I250" s="19" t="n">
        <f aca="false">IF(Y$4=0,SUM(AJ250*0.104+AW250*0.03+BI250*0.225+BT250*0.329+CE250*0.009+DC250*0.175),SUM(AJ250*0.104+AW250*0.03+BI250*0.225+BT250*0.329+DC250*0.175))</f>
        <v>12.2286</v>
      </c>
      <c r="J250" s="11" t="n">
        <f aca="false">IF(Y$180=0,MIN(AK250,AX250,BJ250,BU250,CF250,DD250),MIN(AK250,AX250,BJ250,BU250,CF250,CR250,DD250))</f>
        <v>-8.4</v>
      </c>
      <c r="K250" s="20" t="n">
        <f aca="false">(G250+J250)/2</f>
        <v>4.4</v>
      </c>
      <c r="AC250" s="1" t="n">
        <v>1900</v>
      </c>
      <c r="AD250" s="11" t="n">
        <v>10.1765432098765</v>
      </c>
      <c r="AE250" s="15" t="n">
        <v>10.1693850902184</v>
      </c>
      <c r="AF250" s="16" t="n">
        <v>10.2106861348528</v>
      </c>
      <c r="AG250" s="11" t="n">
        <v>10.3736658674374</v>
      </c>
      <c r="AH250" s="17"/>
      <c r="AI250" s="16" t="n">
        <v>23.4</v>
      </c>
      <c r="AJ250" s="18" t="n">
        <v>10.1</v>
      </c>
      <c r="AK250" s="6" t="n">
        <v>-8.4</v>
      </c>
      <c r="AL250" s="6" t="n">
        <v>-2.7</v>
      </c>
      <c r="AM250" s="20" t="n">
        <v>7.5</v>
      </c>
      <c r="AN250" s="15"/>
      <c r="AO250" s="15"/>
      <c r="AP250" s="1" t="n">
        <v>1900</v>
      </c>
      <c r="AQ250" s="11" t="n">
        <v>8.72745098039216</v>
      </c>
      <c r="AR250" s="15" t="n">
        <v>8.94264260249554</v>
      </c>
      <c r="AS250" s="16" t="n">
        <v>9.22472986606259</v>
      </c>
      <c r="AT250" s="11" t="n">
        <v>9.32647466878165</v>
      </c>
      <c r="AU250" s="17"/>
      <c r="AV250" s="3" t="n">
        <v>17.2</v>
      </c>
      <c r="AW250" s="21" t="n">
        <v>8.6</v>
      </c>
      <c r="AX250" s="6" t="n">
        <v>-0.3</v>
      </c>
      <c r="AY250" s="6" t="n">
        <v>2.1</v>
      </c>
      <c r="AZ250" s="20" t="n">
        <v>8.45</v>
      </c>
      <c r="BA250" s="2"/>
      <c r="BB250" s="1" t="n">
        <v>1900</v>
      </c>
      <c r="BC250" s="11" t="n">
        <v>16.6816985645933</v>
      </c>
      <c r="BD250" s="15" t="n">
        <v>16.2788268130219</v>
      </c>
      <c r="BE250" s="16" t="n">
        <v>16.089430500528</v>
      </c>
      <c r="BF250" s="11"/>
      <c r="BG250" s="24"/>
      <c r="BH250" s="3" t="n">
        <v>26.3</v>
      </c>
      <c r="BI250" s="18" t="n">
        <v>17.7</v>
      </c>
      <c r="BJ250" s="6" t="n">
        <v>3.1</v>
      </c>
      <c r="BL250" s="20" t="n">
        <v>14.7</v>
      </c>
      <c r="BM250" s="1" t="n">
        <v>1900</v>
      </c>
      <c r="BN250" s="11" t="n">
        <v>10.34375</v>
      </c>
      <c r="BO250" s="15" t="n">
        <v>10.4214583333333</v>
      </c>
      <c r="BP250" s="16" t="n">
        <v>10.4178224206349</v>
      </c>
      <c r="BQ250" s="11" t="n">
        <v>9.86730539021164</v>
      </c>
      <c r="BR250" s="24"/>
      <c r="BS250" s="3" t="n">
        <v>21</v>
      </c>
      <c r="BT250" s="18" t="n">
        <v>10.05</v>
      </c>
      <c r="BU250" s="11" t="n">
        <v>3.6</v>
      </c>
      <c r="BV250" s="20" t="n">
        <v>12.3</v>
      </c>
      <c r="BX250" s="1" t="n">
        <v>1900</v>
      </c>
      <c r="BY250" s="11" t="n">
        <v>14.5574074074074</v>
      </c>
      <c r="BZ250" s="15" t="n">
        <v>14.2317550166265</v>
      </c>
      <c r="CA250" s="16" t="n">
        <v>14.0540036876894</v>
      </c>
      <c r="CB250" s="11" t="n">
        <v>14.0549462882892</v>
      </c>
      <c r="CC250" s="17"/>
      <c r="CD250" s="3" t="n">
        <v>28.4</v>
      </c>
      <c r="CE250" s="18" t="n">
        <v>13.7</v>
      </c>
      <c r="CF250" s="6" t="n">
        <v>2.7</v>
      </c>
      <c r="CG250" s="20" t="n">
        <v>15.55</v>
      </c>
      <c r="CH250" s="6"/>
      <c r="CI250" s="2"/>
      <c r="CJ250" s="1" t="n">
        <v>1900</v>
      </c>
      <c r="CK250" s="11" t="n">
        <v>7.86875</v>
      </c>
      <c r="CL250" s="15" t="n">
        <v>7.81282407407407</v>
      </c>
      <c r="CM250" s="16" t="n">
        <v>7.71310185185185</v>
      </c>
      <c r="CN250" s="11"/>
      <c r="CO250" s="17"/>
      <c r="CP250" s="16" t="n">
        <v>13.1</v>
      </c>
      <c r="CQ250" s="18" t="n">
        <v>7.45</v>
      </c>
      <c r="CR250" s="25" t="n">
        <v>1.2</v>
      </c>
      <c r="CS250" s="38" t="n">
        <v>7.15</v>
      </c>
      <c r="CT250" s="15"/>
      <c r="CU250" s="15"/>
      <c r="CV250" s="1" t="n">
        <v>1900</v>
      </c>
      <c r="CW250" s="11" t="n">
        <v>17.7611111111111</v>
      </c>
      <c r="CX250" s="15" t="n">
        <v>17.0188888888889</v>
      </c>
      <c r="CY250" s="16" t="n">
        <v>17.0558333333333</v>
      </c>
      <c r="CZ250" s="11" t="n">
        <v>17.3178819444444</v>
      </c>
      <c r="DA250" s="17"/>
      <c r="DB250" s="16" t="n">
        <v>26.2</v>
      </c>
      <c r="DC250" s="18" t="n">
        <v>20.75</v>
      </c>
      <c r="DD250" s="6" t="n">
        <v>4.2</v>
      </c>
      <c r="DE250" s="20" t="n">
        <v>15.2</v>
      </c>
    </row>
    <row r="251" customFormat="false" ht="12.8" hidden="false" customHeight="false" outlineLevel="0" collapsed="false">
      <c r="A251" s="22"/>
      <c r="B251" s="11" t="n">
        <v>13.9663827729038</v>
      </c>
      <c r="C251" s="15" t="n">
        <f aca="false">AVERAGE(B247:B251)</f>
        <v>14.1626207739794</v>
      </c>
      <c r="D251" s="16" t="n">
        <f aca="false">AVERAGE(B242:B251)</f>
        <v>14.041649597367</v>
      </c>
      <c r="E251" s="11" t="n">
        <f aca="false">AVERAGE(B232:B251)</f>
        <v>13.881446785928</v>
      </c>
      <c r="F251" s="17"/>
      <c r="G251" s="16" t="n">
        <f aca="false">IF(Y$180=0,MIN(AI251,AV251,BH251,BS251,CD251,DB251),MIN(AI251,AV251,BH251,BS251,CD251,CP251,DB251))</f>
        <v>18.9</v>
      </c>
      <c r="H251" s="18" t="n">
        <f aca="false">IF(Y$4=0,MEDIAN(AJ251,AW251,BI251,BT251,CE251,DC251),MEDIAN(AJ251,AW251,BI251,BT251,CE251,CQ251,DC251))</f>
        <v>10.2</v>
      </c>
      <c r="I251" s="19" t="n">
        <f aca="false">IF(Y$4=0,SUM(AJ251*0.104+AW251*0.03+BI251*0.225+BT251*0.329+CE251*0.009+DC251*0.175),SUM(AJ251*0.104+AW251*0.03+BI251*0.225+BT251*0.329+DC251*0.175))</f>
        <v>12.14025</v>
      </c>
      <c r="J251" s="11" t="n">
        <f aca="false">IF(Y$180=0,MIN(AK251,AX251,BJ251,BU251,CF251,DD251),MIN(AK251,AX251,BJ251,BU251,CF251,CR251,DD251))</f>
        <v>-7.7</v>
      </c>
      <c r="K251" s="20" t="n">
        <f aca="false">(G251+J251)/2</f>
        <v>5.6</v>
      </c>
      <c r="AC251" s="1" t="n">
        <v>1901</v>
      </c>
      <c r="AD251" s="11" t="n">
        <v>9.74598765432099</v>
      </c>
      <c r="AE251" s="15" t="n">
        <v>9.99185185185185</v>
      </c>
      <c r="AF251" s="16" t="n">
        <v>10.1558849002849</v>
      </c>
      <c r="AG251" s="11" t="n">
        <v>10.3667483529202</v>
      </c>
      <c r="AH251" s="17"/>
      <c r="AI251" s="16" t="n">
        <v>23.4</v>
      </c>
      <c r="AJ251" s="18" t="n">
        <v>10.05</v>
      </c>
      <c r="AK251" s="6" t="n">
        <v>-7.7</v>
      </c>
      <c r="AL251" s="6" t="n">
        <v>-1.8</v>
      </c>
      <c r="AM251" s="20" t="n">
        <v>7.85</v>
      </c>
      <c r="AN251" s="15"/>
      <c r="AO251" s="15"/>
      <c r="AP251" s="1" t="n">
        <v>1901</v>
      </c>
      <c r="AQ251" s="11" t="n">
        <v>8.77453703703704</v>
      </c>
      <c r="AR251" s="15" t="n">
        <v>8.88810556545851</v>
      </c>
      <c r="AS251" s="16" t="n">
        <v>9.13317315309963</v>
      </c>
      <c r="AT251" s="11" t="n">
        <v>9.29242374285573</v>
      </c>
      <c r="AU251" s="17"/>
      <c r="AV251" s="3" t="n">
        <v>18.9</v>
      </c>
      <c r="AW251" s="21" t="n">
        <v>8.6</v>
      </c>
      <c r="AX251" s="6" t="n">
        <v>-1.1</v>
      </c>
      <c r="AY251" s="6" t="n">
        <v>-0.5</v>
      </c>
      <c r="AZ251" s="20" t="n">
        <v>8.9</v>
      </c>
      <c r="BA251" s="2"/>
      <c r="BB251" s="1" t="n">
        <v>1901</v>
      </c>
      <c r="BC251" s="11" t="n">
        <v>16.5736842105263</v>
      </c>
      <c r="BD251" s="15" t="n">
        <v>16.4866028708134</v>
      </c>
      <c r="BE251" s="16" t="n">
        <v>16.1333093382473</v>
      </c>
      <c r="BF251" s="11"/>
      <c r="BG251" s="24"/>
      <c r="BH251" s="3" t="n">
        <v>26.4</v>
      </c>
      <c r="BI251" s="18" t="n">
        <v>17.5</v>
      </c>
      <c r="BJ251" s="6" t="n">
        <v>4.2</v>
      </c>
      <c r="BL251" s="20" t="n">
        <v>15.3</v>
      </c>
      <c r="BM251" s="1" t="n">
        <v>1901</v>
      </c>
      <c r="BN251" s="11" t="n">
        <v>10.6625</v>
      </c>
      <c r="BO251" s="15" t="n">
        <v>10.4883333333333</v>
      </c>
      <c r="BP251" s="16" t="n">
        <v>10.4953819444444</v>
      </c>
      <c r="BQ251" s="11" t="n">
        <v>9.98619427910053</v>
      </c>
      <c r="BR251" s="24"/>
      <c r="BS251" s="3" t="n">
        <v>22.1</v>
      </c>
      <c r="BT251" s="18" t="n">
        <v>10.2</v>
      </c>
      <c r="BU251" s="11" t="n">
        <v>3.6</v>
      </c>
      <c r="BV251" s="20" t="n">
        <v>12.85</v>
      </c>
      <c r="BX251" s="1" t="n">
        <v>1901</v>
      </c>
      <c r="BY251" s="11" t="n">
        <v>13.7512286324786</v>
      </c>
      <c r="BZ251" s="15" t="n">
        <v>14.2539081505297</v>
      </c>
      <c r="CA251" s="16" t="n">
        <v>14.0748083691191</v>
      </c>
      <c r="CB251" s="11" t="n">
        <v>14.0354144659448</v>
      </c>
      <c r="CC251" s="17"/>
      <c r="CD251" s="3" t="n">
        <v>27.6</v>
      </c>
      <c r="CE251" s="18" t="n">
        <v>13.2</v>
      </c>
      <c r="CF251" s="6" t="n">
        <v>0.4</v>
      </c>
      <c r="CG251" s="20" t="n">
        <v>14</v>
      </c>
      <c r="CH251" s="6"/>
      <c r="CI251" s="2"/>
      <c r="CJ251" s="1" t="n">
        <v>1901</v>
      </c>
      <c r="CK251" s="11" t="n">
        <v>7.83541666666666</v>
      </c>
      <c r="CL251" s="15" t="n">
        <v>7.8125</v>
      </c>
      <c r="CM251" s="16" t="n">
        <v>7.75247685185185</v>
      </c>
      <c r="CN251" s="11"/>
      <c r="CO251" s="17"/>
      <c r="CP251" s="16" t="n">
        <v>12.2</v>
      </c>
      <c r="CQ251" s="18" t="n">
        <v>8.75</v>
      </c>
      <c r="CR251" s="25" t="n">
        <v>-0.4</v>
      </c>
      <c r="CS251" s="38" t="n">
        <v>5.9</v>
      </c>
      <c r="CT251" s="15"/>
      <c r="CU251" s="15"/>
      <c r="CV251" s="1" t="n">
        <v>1901</v>
      </c>
      <c r="CW251" s="11" t="n">
        <v>16.8333333333333</v>
      </c>
      <c r="CX251" s="15" t="n">
        <v>17.0733333333333</v>
      </c>
      <c r="CY251" s="16" t="n">
        <v>17.0345833333333</v>
      </c>
      <c r="CZ251" s="11" t="n">
        <v>17.4953819444444</v>
      </c>
      <c r="DA251" s="17"/>
      <c r="DB251" s="16" t="n">
        <v>26.6</v>
      </c>
      <c r="DC251" s="18" t="n">
        <v>20.25</v>
      </c>
      <c r="DD251" s="6" t="n">
        <v>3.2</v>
      </c>
      <c r="DE251" s="20" t="n">
        <v>14.9</v>
      </c>
    </row>
    <row r="252" customFormat="false" ht="12.8" hidden="false" customHeight="false" outlineLevel="0" collapsed="false">
      <c r="A252" s="22"/>
      <c r="B252" s="11" t="n">
        <v>13.5103556513167</v>
      </c>
      <c r="C252" s="15" t="n">
        <f aca="false">AVERAGE(B248:B252)</f>
        <v>14.0540332095359</v>
      </c>
      <c r="D252" s="16" t="n">
        <f aca="false">AVERAGE(B243:B252)</f>
        <v>13.9899957275335</v>
      </c>
      <c r="E252" s="11" t="n">
        <f aca="false">AVERAGE(B233:B252)</f>
        <v>13.8883099357873</v>
      </c>
      <c r="F252" s="17"/>
      <c r="G252" s="16" t="n">
        <f aca="false">IF(Y$180=0,MIN(AI252,AV252,BH252,BS252,CD252,DB252),MIN(AI252,AV252,BH252,BS252,CD252,CP252,DB252))</f>
        <v>16.7</v>
      </c>
      <c r="H252" s="18" t="n">
        <f aca="false">IF(Y$4=0,MEDIAN(AJ252,AW252,BI252,BT252,CE252,DC252),MEDIAN(AJ252,AW252,BI252,BT252,CE252,CQ252,DC252))</f>
        <v>10.35</v>
      </c>
      <c r="I252" s="19" t="n">
        <f aca="false">IF(Y$4=0,SUM(AJ252*0.104+AW252*0.03+BI252*0.225+BT252*0.329+CE252*0.009+DC252*0.175),SUM(AJ252*0.104+AW252*0.03+BI252*0.225+BT252*0.329+DC252*0.175))</f>
        <v>11.99175</v>
      </c>
      <c r="J252" s="11" t="n">
        <f aca="false">IF(Y$180=0,MIN(AK252,AX252,BJ252,BU252,CF252,DD252),MIN(AK252,AX252,BJ252,BU252,CF252,CR252,DD252))</f>
        <v>-6.3</v>
      </c>
      <c r="K252" s="20" t="n">
        <f aca="false">(G252+J252)/2</f>
        <v>5.2</v>
      </c>
      <c r="AC252" s="1" t="n">
        <v>1902</v>
      </c>
      <c r="AD252" s="11" t="n">
        <v>9.4533950617284</v>
      </c>
      <c r="AE252" s="15" t="n">
        <v>9.91938271604938</v>
      </c>
      <c r="AF252" s="16" t="n">
        <v>10.0983244064577</v>
      </c>
      <c r="AG252" s="11" t="n">
        <v>10.316507226377</v>
      </c>
      <c r="AH252" s="17"/>
      <c r="AI252" s="16" t="n">
        <v>22.4</v>
      </c>
      <c r="AJ252" s="18" t="n">
        <v>9.9</v>
      </c>
      <c r="AK252" s="6" t="n">
        <v>-6.3</v>
      </c>
      <c r="AL252" s="6" t="n">
        <v>-3.6</v>
      </c>
      <c r="AM252" s="20" t="n">
        <v>8.05</v>
      </c>
      <c r="AN252" s="15"/>
      <c r="AO252" s="15"/>
      <c r="AP252" s="1" t="n">
        <v>1902</v>
      </c>
      <c r="AQ252" s="11" t="n">
        <v>8.6587962962963</v>
      </c>
      <c r="AR252" s="15" t="n">
        <v>8.86076760249554</v>
      </c>
      <c r="AS252" s="16" t="n">
        <v>9.07548796791444</v>
      </c>
      <c r="AT252" s="11" t="n">
        <v>9.25313502231701</v>
      </c>
      <c r="AU252" s="17"/>
      <c r="AV252" s="3" t="n">
        <v>16.7</v>
      </c>
      <c r="AW252" s="21" t="n">
        <v>8.9</v>
      </c>
      <c r="AX252" s="6" t="n">
        <v>-1.3</v>
      </c>
      <c r="AY252" s="6" t="n">
        <v>0.5</v>
      </c>
      <c r="AZ252" s="20" t="n">
        <v>7.7</v>
      </c>
      <c r="BA252" s="2"/>
      <c r="BB252" s="1" t="n">
        <v>1902</v>
      </c>
      <c r="BC252" s="11" t="n">
        <v>16.315350877193</v>
      </c>
      <c r="BD252" s="15" t="n">
        <v>16.4142344497608</v>
      </c>
      <c r="BE252" s="16" t="n">
        <v>16.1054694259666</v>
      </c>
      <c r="BF252" s="11"/>
      <c r="BG252" s="24"/>
      <c r="BH252" s="3" t="n">
        <v>27.4</v>
      </c>
      <c r="BI252" s="18" t="n">
        <v>17</v>
      </c>
      <c r="BJ252" s="6" t="n">
        <v>2.2</v>
      </c>
      <c r="BL252" s="20" t="n">
        <v>14.8</v>
      </c>
      <c r="BM252" s="1" t="n">
        <v>1902</v>
      </c>
      <c r="BN252" s="11" t="n">
        <v>10.2760416666667</v>
      </c>
      <c r="BO252" s="15" t="n">
        <v>10.4202083333333</v>
      </c>
      <c r="BP252" s="16" t="n">
        <v>10.4803819444444</v>
      </c>
      <c r="BQ252" s="11" t="n">
        <v>10.0719408068783</v>
      </c>
      <c r="BR252" s="24"/>
      <c r="BS252" s="3" t="n">
        <v>20.3</v>
      </c>
      <c r="BT252" s="18" t="n">
        <v>10.35</v>
      </c>
      <c r="BU252" s="11" t="n">
        <v>3.4</v>
      </c>
      <c r="BV252" s="20" t="n">
        <v>11.85</v>
      </c>
      <c r="BX252" s="1" t="n">
        <v>1902</v>
      </c>
      <c r="BY252" s="11" t="n">
        <v>12.8209722222222</v>
      </c>
      <c r="BZ252" s="15" t="n">
        <v>14.0512725296146</v>
      </c>
      <c r="CA252" s="16" t="n">
        <v>14.0612995307353</v>
      </c>
      <c r="CB252" s="11" t="n">
        <v>13.9832487913417</v>
      </c>
      <c r="CC252" s="17"/>
      <c r="CD252" s="3" t="n">
        <v>27.8</v>
      </c>
      <c r="CE252" s="18" t="n">
        <v>12</v>
      </c>
      <c r="CF252" s="6" t="n">
        <v>1.3</v>
      </c>
      <c r="CG252" s="20" t="n">
        <v>14.55</v>
      </c>
      <c r="CH252" s="6"/>
      <c r="CI252" s="2"/>
      <c r="CJ252" s="1" t="n">
        <v>1902</v>
      </c>
      <c r="CK252" s="11" t="n">
        <v>7.76458333333333</v>
      </c>
      <c r="CL252" s="15" t="n">
        <v>7.83597222222222</v>
      </c>
      <c r="CM252" s="16" t="n">
        <v>7.80601851851852</v>
      </c>
      <c r="CN252" s="11" t="n">
        <v>7.65363425925926</v>
      </c>
      <c r="CO252" s="17"/>
      <c r="CP252" s="16" t="n">
        <v>11.8</v>
      </c>
      <c r="CQ252" s="18" t="n">
        <v>8.15</v>
      </c>
      <c r="CR252" s="25" t="n">
        <v>0.9</v>
      </c>
      <c r="CS252" s="38" t="n">
        <v>6.35</v>
      </c>
      <c r="CT252" s="15"/>
      <c r="CU252" s="15"/>
      <c r="CV252" s="1" t="n">
        <v>1902</v>
      </c>
      <c r="CW252" s="11" t="n">
        <v>16.8083333333333</v>
      </c>
      <c r="CX252" s="15" t="n">
        <v>17.03</v>
      </c>
      <c r="CY252" s="16" t="n">
        <v>16.8583333333333</v>
      </c>
      <c r="CZ252" s="11" t="n">
        <v>17.4170486111111</v>
      </c>
      <c r="DA252" s="17"/>
      <c r="DB252" s="16" t="n">
        <v>25.6</v>
      </c>
      <c r="DC252" s="18" t="n">
        <v>19.8</v>
      </c>
      <c r="DD252" s="6" t="n">
        <v>3.7</v>
      </c>
      <c r="DE252" s="20" t="n">
        <v>14.65</v>
      </c>
    </row>
    <row r="253" customFormat="false" ht="12.8" hidden="false" customHeight="false" outlineLevel="0" collapsed="false">
      <c r="A253" s="22"/>
      <c r="B253" s="11" t="n">
        <v>13.7115818880647</v>
      </c>
      <c r="C253" s="15" t="n">
        <f aca="false">AVERAGE(B249:B253)</f>
        <v>13.93309152433</v>
      </c>
      <c r="D253" s="16" t="n">
        <f aca="false">AVERAGE(B244:B253)</f>
        <v>13.9569687756369</v>
      </c>
      <c r="E253" s="11" t="n">
        <f aca="false">AVERAGE(B234:B253)</f>
        <v>13.919113850979</v>
      </c>
      <c r="F253" s="17"/>
      <c r="G253" s="16" t="n">
        <f aca="false">IF(Y$180=0,MIN(AI253,AV253,BH253,BS253,CD253,DB253),MIN(AI253,AV253,BH253,BS253,CD253,CP253,DB253))</f>
        <v>16.7</v>
      </c>
      <c r="H253" s="18" t="n">
        <f aca="false">IF(Y$4=0,MEDIAN(AJ253,AW253,BI253,BT253,CE253,DC253),MEDIAN(AJ253,AW253,BI253,BT253,CE253,CQ253,DC253))</f>
        <v>10.25</v>
      </c>
      <c r="I253" s="19" t="n">
        <f aca="false">IF(Y$4=0,SUM(AJ253*0.104+AW253*0.03+BI253*0.225+BT253*0.329+CE253*0.009+DC253*0.175),SUM(AJ253*0.104+AW253*0.03+BI253*0.225+BT253*0.329+DC253*0.175))</f>
        <v>11.947475</v>
      </c>
      <c r="J253" s="11" t="n">
        <f aca="false">IF(Y$180=0,MIN(AK253,AX253,BJ253,BU253,CF253,DD253),MIN(AK253,AX253,BJ253,BU253,CF253,CR253,DD253))</f>
        <v>-4.2</v>
      </c>
      <c r="K253" s="20" t="n">
        <f aca="false">(G253+J253)/2</f>
        <v>6.25</v>
      </c>
      <c r="AC253" s="1" t="n">
        <v>1903</v>
      </c>
      <c r="AD253" s="11" t="n">
        <v>9.8824074074074</v>
      </c>
      <c r="AE253" s="15" t="n">
        <v>9.8679012345679</v>
      </c>
      <c r="AF253" s="16" t="n">
        <v>10.0730318138651</v>
      </c>
      <c r="AG253" s="11" t="n">
        <v>10.3143341939696</v>
      </c>
      <c r="AH253" s="17"/>
      <c r="AI253" s="16" t="n">
        <v>21.4</v>
      </c>
      <c r="AJ253" s="18" t="n">
        <v>9.65</v>
      </c>
      <c r="AK253" s="6" t="n">
        <v>-4.2</v>
      </c>
      <c r="AL253" s="6" t="n">
        <v>-3.3</v>
      </c>
      <c r="AM253" s="20" t="n">
        <v>8.6</v>
      </c>
      <c r="AN253" s="15"/>
      <c r="AO253" s="15"/>
      <c r="AP253" s="1" t="n">
        <v>1903</v>
      </c>
      <c r="AQ253" s="11" t="n">
        <v>8.90208333333333</v>
      </c>
      <c r="AR253" s="15" t="n">
        <v>8.78639260249554</v>
      </c>
      <c r="AS253" s="16" t="n">
        <v>9.00023333828481</v>
      </c>
      <c r="AT253" s="11" t="n">
        <v>9.22768363342812</v>
      </c>
      <c r="AU253" s="17"/>
      <c r="AV253" s="3" t="n">
        <v>16.7</v>
      </c>
      <c r="AW253" s="21" t="n">
        <v>9.2</v>
      </c>
      <c r="AX253" s="6" t="n">
        <v>-0.7</v>
      </c>
      <c r="AY253" s="6" t="n">
        <v>1.6</v>
      </c>
      <c r="AZ253" s="20" t="n">
        <v>8</v>
      </c>
      <c r="BA253" s="2"/>
      <c r="BB253" s="1" t="n">
        <v>1903</v>
      </c>
      <c r="BC253" s="11" t="n">
        <v>16.4236842105263</v>
      </c>
      <c r="BD253" s="15" t="n">
        <v>16.3962519936204</v>
      </c>
      <c r="BE253" s="16" t="n">
        <v>16.1568763085577</v>
      </c>
      <c r="BF253" s="11"/>
      <c r="BG253" s="24"/>
      <c r="BH253" s="3" t="n">
        <v>25.2</v>
      </c>
      <c r="BI253" s="18" t="n">
        <v>17.375</v>
      </c>
      <c r="BJ253" s="6" t="n">
        <v>3.4</v>
      </c>
      <c r="BL253" s="20" t="n">
        <v>14.3</v>
      </c>
      <c r="BM253" s="1" t="n">
        <v>1903</v>
      </c>
      <c r="BN253" s="11" t="n">
        <v>10.371875</v>
      </c>
      <c r="BO253" s="15" t="n">
        <v>10.3627083333333</v>
      </c>
      <c r="BP253" s="16" t="n">
        <v>10.464375</v>
      </c>
      <c r="BQ253" s="11" t="n">
        <v>10.1651178902116</v>
      </c>
      <c r="BR253" s="24"/>
      <c r="BS253" s="3" t="n">
        <v>20.4</v>
      </c>
      <c r="BT253" s="18" t="n">
        <v>10.25</v>
      </c>
      <c r="BU253" s="11" t="n">
        <v>3.6</v>
      </c>
      <c r="BV253" s="20" t="n">
        <v>12</v>
      </c>
      <c r="BX253" s="1" t="n">
        <v>1903</v>
      </c>
      <c r="BY253" s="11" t="n">
        <v>13.1091666666667</v>
      </c>
      <c r="BZ253" s="15" t="n">
        <v>13.7597725296146</v>
      </c>
      <c r="CA253" s="16" t="n">
        <v>13.9744889246747</v>
      </c>
      <c r="CB253" s="11" t="n">
        <v>13.9407904580083</v>
      </c>
      <c r="CC253" s="17"/>
      <c r="CD253" s="3" t="n">
        <v>27.3</v>
      </c>
      <c r="CE253" s="18" t="n">
        <v>12.1</v>
      </c>
      <c r="CF253" s="6" t="n">
        <v>-0.3</v>
      </c>
      <c r="CG253" s="20" t="n">
        <v>13.5</v>
      </c>
      <c r="CH253" s="6"/>
      <c r="CI253" s="2"/>
      <c r="CJ253" s="1" t="n">
        <v>1903</v>
      </c>
      <c r="CK253" s="11" t="n">
        <v>7.96458333333334</v>
      </c>
      <c r="CL253" s="15" t="n">
        <v>7.85055555555556</v>
      </c>
      <c r="CM253" s="16" t="n">
        <v>7.85157407407407</v>
      </c>
      <c r="CN253" s="11" t="n">
        <v>7.64207175925926</v>
      </c>
      <c r="CO253" s="17"/>
      <c r="CP253" s="16" t="n">
        <v>12.4</v>
      </c>
      <c r="CQ253" s="18" t="n">
        <v>9.1</v>
      </c>
      <c r="CR253" s="25" t="n">
        <v>1.6</v>
      </c>
      <c r="CS253" s="38" t="n">
        <v>7</v>
      </c>
      <c r="CT253" s="15"/>
      <c r="CU253" s="15"/>
      <c r="CV253" s="1" t="n">
        <v>1903</v>
      </c>
      <c r="CW253" s="11" t="n">
        <v>16.9</v>
      </c>
      <c r="CX253" s="15" t="n">
        <v>17.0016666666667</v>
      </c>
      <c r="CY253" s="16" t="n">
        <v>16.8080555555556</v>
      </c>
      <c r="CZ253" s="11" t="n">
        <v>17.3822569444444</v>
      </c>
      <c r="DA253" s="17"/>
      <c r="DB253" s="16" t="n">
        <v>25.9</v>
      </c>
      <c r="DC253" s="18" t="n">
        <v>19.35</v>
      </c>
      <c r="DD253" s="6" t="n">
        <v>1.3</v>
      </c>
      <c r="DE253" s="20" t="n">
        <v>13.6</v>
      </c>
    </row>
    <row r="254" customFormat="false" ht="12.8" hidden="false" customHeight="false" outlineLevel="0" collapsed="false">
      <c r="A254" s="22"/>
      <c r="B254" s="11" t="n">
        <v>13.5099660590539</v>
      </c>
      <c r="C254" s="15" t="n">
        <f aca="false">AVERAGE(B250:B254)</f>
        <v>13.8246517609992</v>
      </c>
      <c r="D254" s="16" t="n">
        <f aca="false">AVERAGE(B245:B254)</f>
        <v>13.9120184726098</v>
      </c>
      <c r="E254" s="11" t="n">
        <f aca="false">AVERAGE(B235:B254)</f>
        <v>13.9382815087705</v>
      </c>
      <c r="F254" s="17"/>
      <c r="G254" s="16" t="n">
        <f aca="false">IF(Y$180=0,MIN(AI254,AV254,BH254,BS254,CD254,DB254),MIN(AI254,AV254,BH254,BS254,CD254,CP254,DB254))</f>
        <v>19.2</v>
      </c>
      <c r="H254" s="18" t="n">
        <f aca="false">IF(Y$4=0,MEDIAN(AJ254,AW254,BI254,BT254,CE254,DC254),MEDIAN(AJ254,AW254,BI254,BT254,CE254,CQ254,DC254))</f>
        <v>10.35</v>
      </c>
      <c r="I254" s="19" t="n">
        <f aca="false">IF(Y$4=0,SUM(AJ254*0.104+AW254*0.03+BI254*0.225+BT254*0.329+CE254*0.009+DC254*0.175),SUM(AJ254*0.104+AW254*0.03+BI254*0.225+BT254*0.329+DC254*0.175))</f>
        <v>11.7618</v>
      </c>
      <c r="J254" s="11" t="n">
        <f aca="false">IF(Y$180=0,MIN(AK254,AX254,BJ254,BU254,CF254,DD254),MIN(AK254,AX254,BJ254,BU254,CF254,CR254,DD254))</f>
        <v>-4.8</v>
      </c>
      <c r="K254" s="20" t="n">
        <f aca="false">(G254+J254)/2</f>
        <v>7.2</v>
      </c>
      <c r="AC254" s="1" t="n">
        <v>1904</v>
      </c>
      <c r="AD254" s="11" t="n">
        <v>9.45462962962963</v>
      </c>
      <c r="AE254" s="15" t="n">
        <v>9.74259259259259</v>
      </c>
      <c r="AF254" s="16" t="n">
        <v>9.95862298195631</v>
      </c>
      <c r="AG254" s="11" t="n">
        <v>10.2691316476733</v>
      </c>
      <c r="AH254" s="17"/>
      <c r="AI254" s="16" t="n">
        <v>19.7</v>
      </c>
      <c r="AJ254" s="18" t="n">
        <v>9.6</v>
      </c>
      <c r="AK254" s="6" t="n">
        <v>-4.8</v>
      </c>
      <c r="AL254" s="6" t="n">
        <v>-2.8</v>
      </c>
      <c r="AM254" s="20" t="n">
        <v>7.45</v>
      </c>
      <c r="AN254" s="15"/>
      <c r="AO254" s="15"/>
      <c r="AP254" s="1" t="n">
        <v>1904</v>
      </c>
      <c r="AQ254" s="11" t="n">
        <v>8.31875</v>
      </c>
      <c r="AR254" s="15" t="n">
        <v>8.67632352941176</v>
      </c>
      <c r="AS254" s="16" t="n">
        <v>8.86460833828481</v>
      </c>
      <c r="AT254" s="11" t="n">
        <v>9.21198918898368</v>
      </c>
      <c r="AU254" s="17"/>
      <c r="AV254" s="3" t="n">
        <v>19.4</v>
      </c>
      <c r="AW254" s="21" t="n">
        <v>8.4</v>
      </c>
      <c r="AX254" s="6" t="n">
        <v>-0.9</v>
      </c>
      <c r="AY254" s="6" t="n">
        <v>-0.6</v>
      </c>
      <c r="AZ254" s="20" t="n">
        <v>9.25</v>
      </c>
      <c r="BA254" s="2"/>
      <c r="BB254" s="1" t="n">
        <v>1904</v>
      </c>
      <c r="BC254" s="11" t="n">
        <v>15.7734649122807</v>
      </c>
      <c r="BD254" s="15" t="n">
        <v>16.3535765550239</v>
      </c>
      <c r="BE254" s="16" t="n">
        <v>16.1839172442302</v>
      </c>
      <c r="BF254" s="11"/>
      <c r="BG254" s="24"/>
      <c r="BH254" s="3" t="n">
        <v>24.5</v>
      </c>
      <c r="BI254" s="18" t="n">
        <v>17</v>
      </c>
      <c r="BJ254" s="6" t="n">
        <v>3</v>
      </c>
      <c r="BL254" s="20" t="n">
        <v>13.75</v>
      </c>
      <c r="BM254" s="1" t="n">
        <v>1904</v>
      </c>
      <c r="BN254" s="11" t="n">
        <v>10.3166666666667</v>
      </c>
      <c r="BO254" s="15" t="n">
        <v>10.3941666666667</v>
      </c>
      <c r="BP254" s="16" t="n">
        <v>10.4455208333333</v>
      </c>
      <c r="BQ254" s="11" t="n">
        <v>10.2520623346561</v>
      </c>
      <c r="BR254" s="24"/>
      <c r="BS254" s="3" t="n">
        <v>19.2</v>
      </c>
      <c r="BT254" s="18" t="n">
        <v>10.35</v>
      </c>
      <c r="BU254" s="11" t="n">
        <v>5.4</v>
      </c>
      <c r="BV254" s="20" t="n">
        <v>12.3</v>
      </c>
      <c r="BX254" s="1" t="n">
        <v>1904</v>
      </c>
      <c r="BY254" s="11" t="n">
        <v>13.35</v>
      </c>
      <c r="BZ254" s="15" t="n">
        <v>13.517754985755</v>
      </c>
      <c r="CA254" s="16" t="n">
        <v>13.8600658477516</v>
      </c>
      <c r="CB254" s="11" t="n">
        <v>13.9193618865798</v>
      </c>
      <c r="CC254" s="17"/>
      <c r="CD254" s="3" t="n">
        <v>27.4</v>
      </c>
      <c r="CE254" s="18" t="n">
        <v>12.5</v>
      </c>
      <c r="CF254" s="6" t="n">
        <v>2.9</v>
      </c>
      <c r="CG254" s="20" t="n">
        <v>15.15</v>
      </c>
      <c r="CH254" s="6"/>
      <c r="CI254" s="2"/>
      <c r="CJ254" s="1" t="n">
        <v>1904</v>
      </c>
      <c r="CK254" s="11" t="n">
        <v>8.15277777777778</v>
      </c>
      <c r="CL254" s="15" t="n">
        <v>7.91722222222222</v>
      </c>
      <c r="CM254" s="16" t="n">
        <v>7.89518518518518</v>
      </c>
      <c r="CN254" s="11" t="n">
        <v>7.60637731481481</v>
      </c>
      <c r="CO254" s="17"/>
      <c r="CP254" s="16" t="n">
        <v>13.7</v>
      </c>
      <c r="CQ254" s="18" t="n">
        <v>8.1</v>
      </c>
      <c r="CR254" s="25" t="n">
        <v>2.2</v>
      </c>
      <c r="CS254" s="38" t="n">
        <v>7.95</v>
      </c>
      <c r="CT254" s="15"/>
      <c r="CU254" s="15"/>
      <c r="CV254" s="1" t="n">
        <v>1904</v>
      </c>
      <c r="CW254" s="11" t="n">
        <v>16.5361111111111</v>
      </c>
      <c r="CX254" s="15" t="n">
        <v>16.9677777777778</v>
      </c>
      <c r="CY254" s="16" t="n">
        <v>16.8388888888889</v>
      </c>
      <c r="CZ254" s="11" t="n">
        <v>17.3159375</v>
      </c>
      <c r="DA254" s="17"/>
      <c r="DB254" s="16" t="n">
        <v>25.2</v>
      </c>
      <c r="DC254" s="18" t="n">
        <v>18.75</v>
      </c>
      <c r="DD254" s="6" t="n">
        <v>5</v>
      </c>
      <c r="DE254" s="20" t="n">
        <v>15.1</v>
      </c>
    </row>
    <row r="255" customFormat="false" ht="12.8" hidden="false" customHeight="false" outlineLevel="0" collapsed="false">
      <c r="A255" s="22" t="n">
        <f aca="false">A250+5</f>
        <v>1905</v>
      </c>
      <c r="B255" s="11" t="n">
        <v>13.3027986789119</v>
      </c>
      <c r="C255" s="15" t="n">
        <f aca="false">AVERAGE(B251:B255)</f>
        <v>13.6002170100502</v>
      </c>
      <c r="D255" s="16" t="n">
        <f aca="false">AVERAGE(B246:B255)</f>
        <v>13.8551695459332</v>
      </c>
      <c r="E255" s="11" t="n">
        <f aca="false">AVERAGE(B236:B255)</f>
        <v>13.9476208543051</v>
      </c>
      <c r="F255" s="17" t="n">
        <f aca="false">AVERAGE(B206:B255)</f>
        <v>11.6224337558954</v>
      </c>
      <c r="G255" s="16" t="n">
        <f aca="false">IF(Y$180=0,MIN(AI255,AV255,BH255,BS255,CD255,DB255),MIN(AI255,AV255,BH255,BS255,CD255,CP255,DB255))</f>
        <v>18.3</v>
      </c>
      <c r="H255" s="18" t="n">
        <f aca="false">IF(Y$4=0,MEDIAN(AJ255,AW255,BI255,BT255,CE255,DC255),MEDIAN(AJ255,AW255,BI255,BT255,CE255,CQ255,DC255))</f>
        <v>9.25</v>
      </c>
      <c r="I255" s="19" t="n">
        <f aca="false">IF(Y$4=0,SUM(AJ255*0.104+AW255*0.03+BI255*0.225+BT255*0.329+CE255*0.009+DC255*0.175),SUM(AJ255*0.104+AW255*0.03+BI255*0.225+BT255*0.329+DC255*0.175))</f>
        <v>11.1719</v>
      </c>
      <c r="J255" s="11" t="n">
        <f aca="false">IF(Y$180=0,MIN(AK255,AX255,BJ255,BU255,CF255,DD255),MIN(AK255,AX255,BJ255,BU255,CF255,CR255,DD255))</f>
        <v>-4.2</v>
      </c>
      <c r="K255" s="20" t="n">
        <f aca="false">(G255+J255)/2</f>
        <v>7.05</v>
      </c>
      <c r="AC255" s="1" t="n">
        <v>1905</v>
      </c>
      <c r="AD255" s="11" t="n">
        <v>9.27685185185185</v>
      </c>
      <c r="AE255" s="15" t="n">
        <v>9.56265432098765</v>
      </c>
      <c r="AF255" s="16" t="n">
        <v>9.86601970560304</v>
      </c>
      <c r="AG255" s="11" t="n">
        <v>10.1962265550807</v>
      </c>
      <c r="AH255" s="17"/>
      <c r="AI255" s="16" t="n">
        <v>21.6</v>
      </c>
      <c r="AJ255" s="18" t="n">
        <v>9.1</v>
      </c>
      <c r="AK255" s="6" t="n">
        <v>-4.2</v>
      </c>
      <c r="AL255" s="6" t="n">
        <v>-3.4</v>
      </c>
      <c r="AM255" s="20" t="n">
        <v>8.7</v>
      </c>
      <c r="AN255" s="15"/>
      <c r="AO255" s="15"/>
      <c r="AP255" s="1" t="n">
        <v>1905</v>
      </c>
      <c r="AQ255" s="11" t="n">
        <v>8.07552083333333</v>
      </c>
      <c r="AR255" s="15" t="n">
        <v>8.5459375</v>
      </c>
      <c r="AS255" s="16" t="n">
        <v>8.74429005124777</v>
      </c>
      <c r="AT255" s="11" t="n">
        <v>9.18045273065034</v>
      </c>
      <c r="AU255" s="17" t="n">
        <v>9.43884195084599</v>
      </c>
      <c r="AV255" s="3" t="n">
        <v>18.3</v>
      </c>
      <c r="AW255" s="21" t="n">
        <v>7.7</v>
      </c>
      <c r="AX255" s="6" t="n">
        <v>-1.8</v>
      </c>
      <c r="AY255" s="6" t="n">
        <v>-1.8</v>
      </c>
      <c r="AZ255" s="20" t="n">
        <v>8.25</v>
      </c>
      <c r="BA255" s="2"/>
      <c r="BB255" s="1" t="n">
        <v>1905</v>
      </c>
      <c r="BC255" s="11" t="n">
        <v>15.580701754386</v>
      </c>
      <c r="BD255" s="15" t="n">
        <v>16.1333771929825</v>
      </c>
      <c r="BE255" s="16" t="n">
        <v>16.2061020030022</v>
      </c>
      <c r="BF255" s="11"/>
      <c r="BG255" s="24"/>
      <c r="BH255" s="3" t="n">
        <v>24.6</v>
      </c>
      <c r="BI255" s="18" t="n">
        <v>16.7</v>
      </c>
      <c r="BJ255" s="6" t="n">
        <v>1.2</v>
      </c>
      <c r="BL255" s="20" t="n">
        <v>12.9</v>
      </c>
      <c r="BM255" s="1" t="n">
        <v>1905</v>
      </c>
      <c r="BN255" s="11" t="n">
        <v>9.703125</v>
      </c>
      <c r="BO255" s="15" t="n">
        <v>10.2660416666667</v>
      </c>
      <c r="BP255" s="16" t="n">
        <v>10.34375</v>
      </c>
      <c r="BQ255" s="11" t="n">
        <v>10.2868852513228</v>
      </c>
      <c r="BR255" s="24"/>
      <c r="BS255" s="3" t="n">
        <v>21.9</v>
      </c>
      <c r="BT255" s="18" t="n">
        <v>9.25</v>
      </c>
      <c r="BU255" s="11" t="n">
        <v>3.4</v>
      </c>
      <c r="BV255" s="20" t="n">
        <v>12.65</v>
      </c>
      <c r="BX255" s="1" t="n">
        <v>1905</v>
      </c>
      <c r="BY255" s="11" t="n">
        <v>12.9872395833333</v>
      </c>
      <c r="BZ255" s="15" t="n">
        <v>13.2037214209402</v>
      </c>
      <c r="CA255" s="16" t="n">
        <v>13.7177382187833</v>
      </c>
      <c r="CB255" s="11" t="n">
        <v>13.8842331250057</v>
      </c>
      <c r="CC255" s="17"/>
      <c r="CD255" s="3" t="n">
        <v>28.2</v>
      </c>
      <c r="CE255" s="18" t="n">
        <v>12.1</v>
      </c>
      <c r="CF255" s="6" t="n">
        <v>1.7</v>
      </c>
      <c r="CG255" s="20" t="n">
        <v>14.95</v>
      </c>
      <c r="CH255" s="6"/>
      <c r="CI255" s="2"/>
      <c r="CJ255" s="1" t="n">
        <v>1905</v>
      </c>
      <c r="CK255" s="11" t="n">
        <v>7.828125</v>
      </c>
      <c r="CL255" s="15" t="n">
        <v>7.90909722222222</v>
      </c>
      <c r="CM255" s="16" t="n">
        <v>7.86096064814815</v>
      </c>
      <c r="CN255" s="11" t="n">
        <v>7.64507523148148</v>
      </c>
      <c r="CO255" s="17"/>
      <c r="CP255" s="16" t="n">
        <v>12</v>
      </c>
      <c r="CQ255" s="18" t="n">
        <v>8.05</v>
      </c>
      <c r="CR255" s="25" t="n">
        <v>1.3</v>
      </c>
      <c r="CS255" s="38" t="n">
        <v>6.65</v>
      </c>
      <c r="CT255" s="15"/>
      <c r="CU255" s="15"/>
      <c r="CV255" s="1" t="n">
        <v>1905</v>
      </c>
      <c r="CW255" s="11" t="n">
        <v>16.8888888888889</v>
      </c>
      <c r="CX255" s="15" t="n">
        <v>16.7933333333333</v>
      </c>
      <c r="CY255" s="16" t="n">
        <v>16.9061111111111</v>
      </c>
      <c r="CZ255" s="11" t="n">
        <v>17.2840972222222</v>
      </c>
      <c r="DA255" s="17"/>
      <c r="DB255" s="16" t="n">
        <v>26.1</v>
      </c>
      <c r="DC255" s="18" t="n">
        <v>18.25</v>
      </c>
      <c r="DD255" s="6" t="n">
        <v>5.1</v>
      </c>
      <c r="DE255" s="20" t="n">
        <v>15.6</v>
      </c>
    </row>
    <row r="256" customFormat="false" ht="12.8" hidden="false" customHeight="false" outlineLevel="0" collapsed="false">
      <c r="A256" s="22"/>
      <c r="B256" s="11" t="n">
        <v>14.2094797797215</v>
      </c>
      <c r="C256" s="15" t="n">
        <f aca="false">AVERAGE(B252:B256)</f>
        <v>13.6488364114137</v>
      </c>
      <c r="D256" s="16" t="n">
        <f aca="false">AVERAGE(B247:B256)</f>
        <v>13.9057285926966</v>
      </c>
      <c r="E256" s="11" t="n">
        <f aca="false">AVERAGE(B237:B256)</f>
        <v>14.0060528361227</v>
      </c>
      <c r="F256" s="17" t="n">
        <f aca="false">AVERAGE(B207:B256)</f>
        <v>11.6935400181565</v>
      </c>
      <c r="G256" s="16" t="n">
        <f aca="false">IF(Y$180=0,MIN(AI256,AV256,BH256,BS256,CD256,DB256),MIN(AI256,AV256,BH256,BS256,CD256,CP256,DB256))</f>
        <v>20.6</v>
      </c>
      <c r="H256" s="18" t="n">
        <f aca="false">IF(Y$4=0,MEDIAN(AJ256,AW256,BI256,BT256,CE256,DC256),MEDIAN(AJ256,AW256,BI256,BT256,CE256,CQ256,DC256))</f>
        <v>10.4</v>
      </c>
      <c r="I256" s="19" t="n">
        <f aca="false">IF(Y$4=0,SUM(AJ256*0.104+AW256*0.03+BI256*0.225+BT256*0.329+CE256*0.009+DC256*0.175),SUM(AJ256*0.104+AW256*0.03+BI256*0.225+BT256*0.329+DC256*0.175))</f>
        <v>11.538</v>
      </c>
      <c r="J256" s="11" t="n">
        <f aca="false">IF(Y$180=0,MIN(AK256,AX256,BJ256,BU256,CF256,DD256),MIN(AK256,AX256,BJ256,BU256,CF256,CR256,DD256))</f>
        <v>-3.7</v>
      </c>
      <c r="K256" s="20" t="n">
        <f aca="false">(G256+J256)/2</f>
        <v>8.45</v>
      </c>
      <c r="AC256" s="1" t="n">
        <v>1906</v>
      </c>
      <c r="AD256" s="11" t="n">
        <v>10.0475308641975</v>
      </c>
      <c r="AE256" s="15" t="n">
        <v>9.62296296296296</v>
      </c>
      <c r="AF256" s="16" t="n">
        <v>9.80740740740741</v>
      </c>
      <c r="AG256" s="11" t="n">
        <v>10.1628970797721</v>
      </c>
      <c r="AH256" s="17"/>
      <c r="AI256" s="16" t="n">
        <v>23.4</v>
      </c>
      <c r="AJ256" s="18" t="n">
        <v>9.6</v>
      </c>
      <c r="AK256" s="6" t="n">
        <v>-3.7</v>
      </c>
      <c r="AL256" s="6" t="n">
        <v>-3.7</v>
      </c>
      <c r="AM256" s="20" t="n">
        <v>9.85</v>
      </c>
      <c r="AN256" s="15"/>
      <c r="AO256" s="15"/>
      <c r="AP256" s="1" t="n">
        <v>1906</v>
      </c>
      <c r="AQ256" s="11" t="n">
        <v>8.96232638888889</v>
      </c>
      <c r="AR256" s="15" t="n">
        <v>8.58349537037037</v>
      </c>
      <c r="AS256" s="16" t="n">
        <v>8.73580046791444</v>
      </c>
      <c r="AT256" s="11" t="n">
        <v>9.18065238342812</v>
      </c>
      <c r="AU256" s="17" t="n">
        <v>9.40500514529044</v>
      </c>
      <c r="AV256" s="3" t="n">
        <v>20.6</v>
      </c>
      <c r="AW256" s="21" t="n">
        <v>8.6</v>
      </c>
      <c r="AX256" s="6" t="n">
        <v>-0.6</v>
      </c>
      <c r="AY256" s="6" t="n">
        <v>-0.6</v>
      </c>
      <c r="AZ256" s="20" t="n">
        <v>10</v>
      </c>
      <c r="BA256" s="2"/>
      <c r="BB256" s="1" t="n">
        <v>1906</v>
      </c>
      <c r="BC256" s="11" t="n">
        <v>16.1710526315789</v>
      </c>
      <c r="BD256" s="15" t="n">
        <v>16.052850877193</v>
      </c>
      <c r="BE256" s="16" t="n">
        <v>16.2697268740032</v>
      </c>
      <c r="BF256" s="11" t="n">
        <v>16.1731002753267</v>
      </c>
      <c r="BG256" s="24"/>
      <c r="BH256" s="3" t="n">
        <v>25.9</v>
      </c>
      <c r="BI256" s="18" t="n">
        <v>16.8</v>
      </c>
      <c r="BJ256" s="6" t="n">
        <v>1.9</v>
      </c>
      <c r="BL256" s="20" t="n">
        <v>13.9</v>
      </c>
      <c r="BM256" s="1" t="n">
        <v>1906</v>
      </c>
      <c r="BN256" s="11" t="n">
        <v>10.9291666666667</v>
      </c>
      <c r="BO256" s="15" t="n">
        <v>10.319375</v>
      </c>
      <c r="BP256" s="16" t="n">
        <v>10.4038541666667</v>
      </c>
      <c r="BQ256" s="11" t="n">
        <v>10.3860102513228</v>
      </c>
      <c r="BR256" s="24"/>
      <c r="BS256" s="3" t="n">
        <v>23.3</v>
      </c>
      <c r="BT256" s="18" t="n">
        <v>10.4</v>
      </c>
      <c r="BU256" s="11" t="n">
        <v>4.9</v>
      </c>
      <c r="BV256" s="20" t="n">
        <v>14.1</v>
      </c>
      <c r="BX256" s="1" t="n">
        <v>1906</v>
      </c>
      <c r="BY256" s="11" t="n">
        <v>13.8348958333333</v>
      </c>
      <c r="BZ256" s="15" t="n">
        <v>13.2204548611111</v>
      </c>
      <c r="CA256" s="16" t="n">
        <v>13.7371815058204</v>
      </c>
      <c r="CB256" s="11" t="n">
        <v>13.9156769907464</v>
      </c>
      <c r="CC256" s="17"/>
      <c r="CD256" s="3" t="n">
        <v>27.7</v>
      </c>
      <c r="CE256" s="18" t="n">
        <v>13.25</v>
      </c>
      <c r="CF256" s="6" t="n">
        <v>2.7</v>
      </c>
      <c r="CG256" s="20" t="n">
        <v>15.2</v>
      </c>
      <c r="CH256" s="6"/>
      <c r="CI256" s="2"/>
      <c r="CJ256" s="1" t="n">
        <v>1906</v>
      </c>
      <c r="CK256" s="11" t="n">
        <v>7.68541666666667</v>
      </c>
      <c r="CL256" s="15" t="n">
        <v>7.87909722222222</v>
      </c>
      <c r="CM256" s="16" t="n">
        <v>7.84579861111111</v>
      </c>
      <c r="CN256" s="11" t="n">
        <v>7.67788773148148</v>
      </c>
      <c r="CO256" s="17"/>
      <c r="CP256" s="16" t="n">
        <v>12.6</v>
      </c>
      <c r="CQ256" s="18" t="n">
        <v>7.8</v>
      </c>
      <c r="CR256" s="25" t="n">
        <v>0.7</v>
      </c>
      <c r="CS256" s="38" t="n">
        <v>6.65</v>
      </c>
      <c r="CT256" s="15"/>
      <c r="CU256" s="15"/>
      <c r="CV256" s="1" t="n">
        <v>1906</v>
      </c>
      <c r="CW256" s="11" t="n">
        <v>18.1638888888889</v>
      </c>
      <c r="CX256" s="15" t="n">
        <v>17.0594444444444</v>
      </c>
      <c r="CY256" s="16" t="n">
        <v>17.0663888888889</v>
      </c>
      <c r="CZ256" s="11" t="n">
        <v>17.2864583333333</v>
      </c>
      <c r="DA256" s="17"/>
      <c r="DB256" s="3" t="n">
        <v>26.1</v>
      </c>
      <c r="DC256" s="18" t="n">
        <v>17.6</v>
      </c>
      <c r="DD256" s="6" t="n">
        <v>7.4</v>
      </c>
      <c r="DE256" s="20" t="n">
        <v>16.75</v>
      </c>
    </row>
    <row r="257" customFormat="false" ht="12.8" hidden="false" customHeight="false" outlineLevel="0" collapsed="false">
      <c r="A257" s="22"/>
      <c r="B257" s="11" t="n">
        <v>13.664426008045</v>
      </c>
      <c r="C257" s="15" t="n">
        <f aca="false">AVERAGE(B253:B257)</f>
        <v>13.6796504827594</v>
      </c>
      <c r="D257" s="16" t="n">
        <f aca="false">AVERAGE(B248:B257)</f>
        <v>13.8668418461476</v>
      </c>
      <c r="E257" s="11" t="n">
        <f aca="false">AVERAGE(B238:B257)</f>
        <v>14.0337900837855</v>
      </c>
      <c r="F257" s="17" t="n">
        <f aca="false">AVERAGE(B208:B257)</f>
        <v>11.7539952049841</v>
      </c>
      <c r="G257" s="16" t="n">
        <f aca="false">IF(Y$180=0,MIN(AI257,AV257,BH257,BS257,CD257,DB257),MIN(AI257,AV257,BH257,BS257,CD257,CP257,DB257))</f>
        <v>18.1</v>
      </c>
      <c r="H257" s="18" t="n">
        <f aca="false">IF(Y$4=0,MEDIAN(AJ257,AW257,BI257,BT257,CE257,DC257),MEDIAN(AJ257,AW257,BI257,BT257,CE257,CQ257,DC257))</f>
        <v>9.8</v>
      </c>
      <c r="I257" s="19" t="n">
        <f aca="false">IF(Y$4=0,SUM(AJ257*0.104+AW257*0.03+BI257*0.225+BT257*0.329+CE257*0.009+DC257*0.175),SUM(AJ257*0.104+AW257*0.03+BI257*0.225+BT257*0.329+DC257*0.175))</f>
        <v>11.60085</v>
      </c>
      <c r="J257" s="11" t="n">
        <f aca="false">IF(Y$180=0,MIN(AK257,AX257,BJ257,BU257,CF257,DD257),MIN(AK257,AX257,BJ257,BU257,CF257,CR257,DD257))</f>
        <v>-5.7</v>
      </c>
      <c r="K257" s="20" t="n">
        <f aca="false">(G257+J257)/2</f>
        <v>6.2</v>
      </c>
      <c r="AC257" s="1" t="n">
        <v>1907</v>
      </c>
      <c r="AD257" s="11" t="n">
        <v>9.15396723646724</v>
      </c>
      <c r="AE257" s="15" t="n">
        <v>9.56307739791073</v>
      </c>
      <c r="AF257" s="16" t="n">
        <v>9.74123005698006</v>
      </c>
      <c r="AG257" s="11" t="n">
        <v>10.0798575943732</v>
      </c>
      <c r="AH257" s="17" t="n">
        <v>9.79371507035865</v>
      </c>
      <c r="AI257" s="16" t="n">
        <v>20.4</v>
      </c>
      <c r="AJ257" s="18" t="n">
        <v>9.1</v>
      </c>
      <c r="AK257" s="6" t="n">
        <v>-5.7</v>
      </c>
      <c r="AL257" s="6" t="n">
        <v>-4.1</v>
      </c>
      <c r="AM257" s="20" t="n">
        <v>7.35</v>
      </c>
      <c r="AN257" s="15"/>
      <c r="AO257" s="15"/>
      <c r="AP257" s="1" t="n">
        <v>1907</v>
      </c>
      <c r="AQ257" s="11" t="n">
        <v>8.332</v>
      </c>
      <c r="AR257" s="15" t="n">
        <v>8.51813611111111</v>
      </c>
      <c r="AS257" s="16" t="n">
        <v>8.68945185680333</v>
      </c>
      <c r="AT257" s="11" t="n">
        <v>9.10755000247574</v>
      </c>
      <c r="AU257" s="17" t="n">
        <v>9.35881181195711</v>
      </c>
      <c r="AV257" s="3" t="n">
        <v>18.1</v>
      </c>
      <c r="AW257" s="21" t="n">
        <v>8.3</v>
      </c>
      <c r="AX257" s="6" t="n">
        <v>-1.5</v>
      </c>
      <c r="AY257" s="6" t="n">
        <v>-1.5</v>
      </c>
      <c r="AZ257" s="20" t="n">
        <v>8.3</v>
      </c>
      <c r="BA257" s="2"/>
      <c r="BB257" s="1" t="n">
        <v>1907</v>
      </c>
      <c r="BC257" s="11" t="n">
        <v>16.3076923076923</v>
      </c>
      <c r="BD257" s="15" t="n">
        <v>16.0513191632929</v>
      </c>
      <c r="BE257" s="16" t="n">
        <v>16.2327768065268</v>
      </c>
      <c r="BF257" s="11" t="n">
        <v>16.237651557378</v>
      </c>
      <c r="BG257" s="24"/>
      <c r="BH257" s="3" t="n">
        <v>25.7</v>
      </c>
      <c r="BI257" s="18" t="n">
        <v>17.45</v>
      </c>
      <c r="BJ257" s="6" t="n">
        <v>0.5</v>
      </c>
      <c r="BL257" s="20" t="n">
        <v>13.1</v>
      </c>
      <c r="BM257" s="1" t="n">
        <v>1907</v>
      </c>
      <c r="BN257" s="11" t="n">
        <v>9.9509837962963</v>
      </c>
      <c r="BO257" s="15" t="n">
        <v>10.2543634259259</v>
      </c>
      <c r="BP257" s="16" t="n">
        <v>10.3372858796296</v>
      </c>
      <c r="BQ257" s="11" t="n">
        <v>10.3989761078042</v>
      </c>
      <c r="BR257" s="24"/>
      <c r="BS257" s="3" t="n">
        <v>18.9</v>
      </c>
      <c r="BT257" s="18" t="n">
        <v>9.8</v>
      </c>
      <c r="BU257" s="11" t="n">
        <v>4.7</v>
      </c>
      <c r="BV257" s="20" t="n">
        <v>11.8</v>
      </c>
      <c r="BX257" s="1" t="n">
        <v>1907</v>
      </c>
      <c r="BY257" s="11" t="n">
        <v>13.371875</v>
      </c>
      <c r="BZ257" s="15" t="n">
        <v>13.3306354166667</v>
      </c>
      <c r="CA257" s="16" t="n">
        <v>13.6909539731406</v>
      </c>
      <c r="CB257" s="11" t="n">
        <v>13.9199374074131</v>
      </c>
      <c r="CC257" s="17"/>
      <c r="CD257" s="3" t="n">
        <v>27.6</v>
      </c>
      <c r="CE257" s="18" t="n">
        <v>12.45</v>
      </c>
      <c r="CF257" s="6" t="n">
        <v>4.4</v>
      </c>
      <c r="CG257" s="20" t="n">
        <v>16</v>
      </c>
      <c r="CH257" s="6"/>
      <c r="CI257" s="2"/>
      <c r="CJ257" s="1" t="n">
        <v>1907</v>
      </c>
      <c r="CK257" s="11" t="n">
        <v>7.44791666666667</v>
      </c>
      <c r="CL257" s="15" t="n">
        <v>7.81576388888889</v>
      </c>
      <c r="CM257" s="16" t="n">
        <v>7.82586805555556</v>
      </c>
      <c r="CN257" s="11" t="n">
        <v>7.68965856481482</v>
      </c>
      <c r="CO257" s="17"/>
      <c r="CP257" s="16" t="n">
        <v>12.6</v>
      </c>
      <c r="CQ257" s="18" t="n">
        <v>7.65</v>
      </c>
      <c r="CR257" s="25" t="n">
        <v>0.6</v>
      </c>
      <c r="CS257" s="38" t="n">
        <v>6.6</v>
      </c>
      <c r="CT257" s="15"/>
      <c r="CU257" s="15"/>
      <c r="CV257" s="1" t="n">
        <v>1907</v>
      </c>
      <c r="CW257" s="11" t="n">
        <v>17.1166666666667</v>
      </c>
      <c r="CX257" s="15" t="n">
        <v>17.1211111111111</v>
      </c>
      <c r="CY257" s="16" t="n">
        <v>17.0755555555556</v>
      </c>
      <c r="CZ257" s="11" t="n">
        <v>17.2666666666667</v>
      </c>
      <c r="DA257" s="17"/>
      <c r="DB257" s="3" t="n">
        <v>25.8</v>
      </c>
      <c r="DC257" s="18" t="n">
        <v>18.6</v>
      </c>
      <c r="DD257" s="6" t="n">
        <v>5.8</v>
      </c>
      <c r="DE257" s="20" t="n">
        <v>15.8</v>
      </c>
    </row>
    <row r="258" customFormat="false" ht="12.8" hidden="false" customHeight="false" outlineLevel="0" collapsed="false">
      <c r="A258" s="22"/>
      <c r="B258" s="11" t="n">
        <v>13.3420952685001</v>
      </c>
      <c r="C258" s="15" t="n">
        <f aca="false">AVERAGE(B254:B258)</f>
        <v>13.6057531588465</v>
      </c>
      <c r="D258" s="16" t="n">
        <f aca="false">AVERAGE(B249:B258)</f>
        <v>13.7694223415883</v>
      </c>
      <c r="E258" s="11" t="n">
        <f aca="false">AVERAGE(B239:B258)</f>
        <v>13.9685358107477</v>
      </c>
      <c r="F258" s="17" t="n">
        <f aca="false">AVERAGE(B209:B258)</f>
        <v>11.8840560158267</v>
      </c>
      <c r="G258" s="16" t="n">
        <f aca="false">IF(Y$180=0,MIN(AI258,AV258,BH258,BS258,CD258,DB258),MIN(AI258,AV258,BH258,BS258,CD258,CP258,DB258))</f>
        <v>20.7</v>
      </c>
      <c r="H258" s="18" t="n">
        <f aca="false">IF(Y$4=0,MEDIAN(AJ258,AW258,BI258,BT258,CE258,DC258),MEDIAN(AJ258,AW258,BI258,BT258,CE258,CQ258,DC258))</f>
        <v>10.2</v>
      </c>
      <c r="I258" s="19" t="n">
        <f aca="false">IF(Y$4=0,SUM(AJ258*0.104+AW258*0.03+BI258*0.225+BT258*0.329+CE258*0.009+DC258*0.175),SUM(AJ258*0.104+AW258*0.03+BI258*0.225+BT258*0.329+DC258*0.175))</f>
        <v>11.74615</v>
      </c>
      <c r="J258" s="11" t="n">
        <f aca="false">IF(Y$180=0,MIN(AK258,AX258,BJ258,BU258,CF258,DD258),MIN(AK258,AX258,BJ258,BU258,CF258,CR258,DD258))</f>
        <v>-7.1</v>
      </c>
      <c r="K258" s="20" t="n">
        <f aca="false">(G258+J258)/2</f>
        <v>6.8</v>
      </c>
      <c r="AC258" s="1" t="n">
        <v>1908</v>
      </c>
      <c r="AD258" s="11" t="n">
        <v>9.49520202020202</v>
      </c>
      <c r="AE258" s="15" t="n">
        <v>9.48563632046966</v>
      </c>
      <c r="AF258" s="16" t="n">
        <v>9.67676877751878</v>
      </c>
      <c r="AG258" s="11" t="n">
        <v>10.0539058898278</v>
      </c>
      <c r="AH258" s="17" t="n">
        <v>9.86603577742935</v>
      </c>
      <c r="AI258" s="16" t="n">
        <v>22.5</v>
      </c>
      <c r="AJ258" s="18" t="n">
        <v>9.4</v>
      </c>
      <c r="AK258" s="6" t="n">
        <v>-7.1</v>
      </c>
      <c r="AL258" s="6" t="n">
        <v>-2.9</v>
      </c>
      <c r="AM258" s="20" t="n">
        <v>7.7</v>
      </c>
      <c r="AN258" s="15"/>
      <c r="AO258" s="15"/>
      <c r="AP258" s="1" t="n">
        <v>1908</v>
      </c>
      <c r="AQ258" s="11" t="n">
        <v>8.94150641025641</v>
      </c>
      <c r="AR258" s="15" t="n">
        <v>8.52602072649573</v>
      </c>
      <c r="AS258" s="16" t="n">
        <v>8.65620666449564</v>
      </c>
      <c r="AT258" s="11" t="n">
        <v>9.08170865632189</v>
      </c>
      <c r="AU258" s="17" t="n">
        <v>9.3343086068289</v>
      </c>
      <c r="AV258" s="3" t="n">
        <v>20.7</v>
      </c>
      <c r="AW258" s="21" t="n">
        <v>8.3</v>
      </c>
      <c r="AX258" s="6" t="n">
        <v>-0.9</v>
      </c>
      <c r="AY258" s="6" t="n">
        <v>1.3</v>
      </c>
      <c r="AZ258" s="20" t="n">
        <v>9.9</v>
      </c>
      <c r="BA258" s="2"/>
      <c r="BB258" s="1" t="n">
        <v>1908</v>
      </c>
      <c r="BC258" s="11" t="n">
        <v>15.8516414141414</v>
      </c>
      <c r="BD258" s="15" t="n">
        <v>15.9369106040159</v>
      </c>
      <c r="BE258" s="16" t="n">
        <v>16.1665812988181</v>
      </c>
      <c r="BF258" s="11" t="n">
        <v>16.201233628085</v>
      </c>
      <c r="BG258" s="24"/>
      <c r="BH258" s="3" t="n">
        <v>24.9</v>
      </c>
      <c r="BI258" s="18" t="n">
        <v>17.1</v>
      </c>
      <c r="BJ258" s="6" t="n">
        <v>-0.8</v>
      </c>
      <c r="BL258" s="20" t="n">
        <v>12.05</v>
      </c>
      <c r="BM258" s="1" t="n">
        <v>1908</v>
      </c>
      <c r="BN258" s="11" t="n">
        <v>10.3824652777778</v>
      </c>
      <c r="BO258" s="15" t="n">
        <v>10.2564814814815</v>
      </c>
      <c r="BP258" s="16" t="n">
        <v>10.3095949074074</v>
      </c>
      <c r="BQ258" s="11" t="n">
        <v>10.4209928902116</v>
      </c>
      <c r="BR258" s="24"/>
      <c r="BS258" s="3" t="n">
        <v>20.9</v>
      </c>
      <c r="BT258" s="18" t="n">
        <v>10.2</v>
      </c>
      <c r="BU258" s="11" t="n">
        <v>2.3</v>
      </c>
      <c r="BV258" s="20" t="n">
        <v>11.6</v>
      </c>
      <c r="BX258" s="1" t="n">
        <v>1908</v>
      </c>
      <c r="BY258" s="11" t="n">
        <v>12.6674479166667</v>
      </c>
      <c r="BZ258" s="15" t="n">
        <v>13.2422916666667</v>
      </c>
      <c r="CA258" s="16" t="n">
        <v>13.5010320981407</v>
      </c>
      <c r="CB258" s="11" t="n">
        <v>13.7976658638525</v>
      </c>
      <c r="CC258" s="17"/>
      <c r="CD258" s="3" t="n">
        <v>27.3</v>
      </c>
      <c r="CE258" s="18" t="n">
        <v>11.9</v>
      </c>
      <c r="CF258" s="6" t="n">
        <v>2.1</v>
      </c>
      <c r="CG258" s="20" t="n">
        <v>14.7</v>
      </c>
      <c r="CH258" s="6"/>
      <c r="CI258" s="2"/>
      <c r="CJ258" s="1" t="n">
        <v>1908</v>
      </c>
      <c r="CK258" s="11" t="n">
        <v>7.88125</v>
      </c>
      <c r="CL258" s="15" t="n">
        <v>7.79909722222222</v>
      </c>
      <c r="CM258" s="16" t="n">
        <v>7.82482638888889</v>
      </c>
      <c r="CN258" s="11" t="n">
        <v>7.73434606481481</v>
      </c>
      <c r="CO258" s="17"/>
      <c r="CP258" s="16" t="n">
        <v>13.9</v>
      </c>
      <c r="CQ258" s="18" t="n">
        <v>8.2</v>
      </c>
      <c r="CR258" s="25" t="n">
        <v>-0.4</v>
      </c>
      <c r="CS258" s="38" t="n">
        <v>6.75</v>
      </c>
      <c r="CT258" s="15"/>
      <c r="CU258" s="15"/>
      <c r="CV258" s="1" t="n">
        <v>1908</v>
      </c>
      <c r="CW258" s="11" t="n">
        <v>16.4222222222222</v>
      </c>
      <c r="CX258" s="15" t="n">
        <v>17.0255555555556</v>
      </c>
      <c r="CY258" s="16" t="n">
        <v>17.0136111111111</v>
      </c>
      <c r="CZ258" s="11" t="n">
        <v>17.1692361111111</v>
      </c>
      <c r="DA258" s="17"/>
      <c r="DB258" s="3" t="n">
        <v>25.3</v>
      </c>
      <c r="DC258" s="18" t="n">
        <v>18.95</v>
      </c>
      <c r="DD258" s="6" t="n">
        <v>3</v>
      </c>
      <c r="DE258" s="20" t="n">
        <v>14.15</v>
      </c>
    </row>
    <row r="259" customFormat="false" ht="12.8" hidden="false" customHeight="false" outlineLevel="0" collapsed="false">
      <c r="A259" s="22"/>
      <c r="B259" s="11" t="n">
        <v>13.4738042729478</v>
      </c>
      <c r="C259" s="15" t="n">
        <f aca="false">AVERAGE(B255:B259)</f>
        <v>13.5985208016253</v>
      </c>
      <c r="D259" s="16" t="n">
        <f aca="false">AVERAGE(B250:B259)</f>
        <v>13.7115862813122</v>
      </c>
      <c r="E259" s="11" t="n">
        <f aca="false">AVERAGE(B240:B259)</f>
        <v>13.8800922722401</v>
      </c>
      <c r="F259" s="17" t="n">
        <f aca="false">AVERAGE(B210:B259)</f>
        <v>12.0036879885162</v>
      </c>
      <c r="G259" s="16" t="n">
        <f aca="false">IF(Y$180=0,MIN(AI259,AV259,BH259,BS259,CD259,DB259),MIN(AI259,AV259,BH259,BS259,CD259,CP259,DB259))</f>
        <v>17</v>
      </c>
      <c r="H259" s="18" t="n">
        <f aca="false">IF(Y$4=0,MEDIAN(AJ259,AW259,BI259,BT259,CE259,DC259),MEDIAN(AJ259,AW259,BI259,BT259,CE259,CQ259,DC259))</f>
        <v>9.5</v>
      </c>
      <c r="I259" s="19" t="n">
        <f aca="false">IF(Y$4=0,SUM(AJ259*0.104+AW259*0.03+BI259*0.225+BT259*0.329+CE259*0.009+DC259*0.175),SUM(AJ259*0.104+AW259*0.03+BI259*0.225+BT259*0.329+DC259*0.175))</f>
        <v>11.3179</v>
      </c>
      <c r="J259" s="11" t="n">
        <f aca="false">IF(Y$180=0,MIN(AK259,AX259,BJ259,BU259,CF259,DD259),MIN(AK259,AX259,BJ259,BU259,CF259,CR259,DD259))</f>
        <v>-5.4</v>
      </c>
      <c r="K259" s="20" t="n">
        <f aca="false">(G259+J259)/2</f>
        <v>5.8</v>
      </c>
      <c r="AC259" s="1" t="n">
        <v>1909</v>
      </c>
      <c r="AD259" s="11" t="n">
        <v>9.33552188552189</v>
      </c>
      <c r="AE259" s="15" t="n">
        <v>9.4618147716481</v>
      </c>
      <c r="AF259" s="16" t="n">
        <v>9.60220368212035</v>
      </c>
      <c r="AG259" s="11" t="n">
        <v>9.93860733132608</v>
      </c>
      <c r="AH259" s="17" t="n">
        <v>9.91602399291757</v>
      </c>
      <c r="AI259" s="16" t="n">
        <v>21.2</v>
      </c>
      <c r="AJ259" s="18" t="n">
        <v>9.1</v>
      </c>
      <c r="AK259" s="6" t="n">
        <v>-5.4</v>
      </c>
      <c r="AL259" s="6" t="n">
        <v>-3.9</v>
      </c>
      <c r="AM259" s="20" t="n">
        <v>7.9</v>
      </c>
      <c r="AN259" s="15"/>
      <c r="AO259" s="15"/>
      <c r="AP259" s="1" t="n">
        <v>1909</v>
      </c>
      <c r="AQ259" s="11" t="n">
        <v>8.4224358974359</v>
      </c>
      <c r="AR259" s="15" t="n">
        <v>8.54675790598291</v>
      </c>
      <c r="AS259" s="16" t="n">
        <v>8.61154071769733</v>
      </c>
      <c r="AT259" s="11" t="n">
        <v>8.99895024286035</v>
      </c>
      <c r="AU259" s="17" t="n">
        <v>9.30742399144429</v>
      </c>
      <c r="AV259" s="3" t="n">
        <v>17</v>
      </c>
      <c r="AW259" s="21" t="n">
        <v>7.7</v>
      </c>
      <c r="AX259" s="6" t="n">
        <v>-0.7</v>
      </c>
      <c r="AY259" s="6" t="n">
        <v>2.85</v>
      </c>
      <c r="AZ259" s="20" t="n">
        <v>8.15</v>
      </c>
      <c r="BA259" s="2"/>
      <c r="BB259" s="1" t="n">
        <v>1909</v>
      </c>
      <c r="BC259" s="11" t="n">
        <v>15.9950980392157</v>
      </c>
      <c r="BD259" s="15" t="n">
        <v>15.9812372294029</v>
      </c>
      <c r="BE259" s="16" t="n">
        <v>16.1674068922134</v>
      </c>
      <c r="BF259" s="11" t="n">
        <v>16.1062385300458</v>
      </c>
      <c r="BG259" s="24"/>
      <c r="BH259" s="3" t="n">
        <v>25.3</v>
      </c>
      <c r="BI259" s="18" t="n">
        <v>17.1</v>
      </c>
      <c r="BJ259" s="6" t="n">
        <v>-0.1</v>
      </c>
      <c r="BL259" s="20" t="n">
        <v>12.6</v>
      </c>
      <c r="BM259" s="1" t="n">
        <v>1909</v>
      </c>
      <c r="BN259" s="11" t="n">
        <v>9.60347222222222</v>
      </c>
      <c r="BO259" s="15" t="n">
        <v>10.1138425925926</v>
      </c>
      <c r="BP259" s="16" t="n">
        <v>10.2540046296296</v>
      </c>
      <c r="BQ259" s="11" t="n">
        <v>10.364380787037</v>
      </c>
      <c r="BR259" s="24"/>
      <c r="BS259" s="3" t="n">
        <v>19.5</v>
      </c>
      <c r="BT259" s="18" t="n">
        <v>9.5</v>
      </c>
      <c r="BU259" s="11" t="n">
        <v>2.1</v>
      </c>
      <c r="BV259" s="20" t="n">
        <v>10.8</v>
      </c>
      <c r="BX259" s="1" t="n">
        <v>1909</v>
      </c>
      <c r="BY259" s="11" t="n">
        <v>13.1731770833333</v>
      </c>
      <c r="BZ259" s="15" t="n">
        <v>13.2069270833333</v>
      </c>
      <c r="CA259" s="16" t="n">
        <v>13.3623410345442</v>
      </c>
      <c r="CB259" s="11" t="n">
        <v>13.717006536201</v>
      </c>
      <c r="CC259" s="17"/>
      <c r="CD259" s="3" t="n">
        <v>27.4</v>
      </c>
      <c r="CE259" s="18" t="n">
        <v>12.3</v>
      </c>
      <c r="CF259" s="6" t="n">
        <v>1.2</v>
      </c>
      <c r="CG259" s="20" t="n">
        <v>14.3</v>
      </c>
      <c r="CH259" s="6"/>
      <c r="CI259" s="2"/>
      <c r="CJ259" s="1" t="n">
        <v>1909</v>
      </c>
      <c r="CK259" s="11" t="n">
        <v>8.30625</v>
      </c>
      <c r="CL259" s="15" t="n">
        <v>7.82979166666667</v>
      </c>
      <c r="CM259" s="16" t="n">
        <v>7.87350694444445</v>
      </c>
      <c r="CN259" s="11" t="n">
        <v>7.78361689814815</v>
      </c>
      <c r="CO259" s="17"/>
      <c r="CP259" s="16" t="n">
        <v>13.5</v>
      </c>
      <c r="CQ259" s="18" t="n">
        <v>7.8</v>
      </c>
      <c r="CR259" s="25" t="n">
        <v>3.1</v>
      </c>
      <c r="CS259" s="38" t="n">
        <v>8.3</v>
      </c>
      <c r="CT259" s="15"/>
      <c r="CU259" s="15"/>
      <c r="CV259" s="1" t="n">
        <v>1909</v>
      </c>
      <c r="CW259" s="11" t="n">
        <v>16.9944444444444</v>
      </c>
      <c r="CX259" s="15" t="n">
        <v>17.1172222222222</v>
      </c>
      <c r="CY259" s="16" t="n">
        <v>17.0425</v>
      </c>
      <c r="CZ259" s="11" t="n">
        <v>17.0683333333333</v>
      </c>
      <c r="DA259" s="17"/>
      <c r="DB259" s="3" t="n">
        <v>25.5</v>
      </c>
      <c r="DC259" s="18" t="n">
        <v>18.1</v>
      </c>
      <c r="DD259" s="6" t="n">
        <v>2.4</v>
      </c>
      <c r="DE259" s="20" t="n">
        <v>13.95</v>
      </c>
    </row>
    <row r="260" customFormat="false" ht="12.8" hidden="false" customHeight="false" outlineLevel="0" collapsed="false">
      <c r="A260" s="22" t="n">
        <f aca="false">A255+5</f>
        <v>1910</v>
      </c>
      <c r="B260" s="11" t="n">
        <v>14.1201159706925</v>
      </c>
      <c r="C260" s="15" t="n">
        <f aca="false">AVERAGE(B256:B260)</f>
        <v>13.7619842599814</v>
      </c>
      <c r="D260" s="16" t="n">
        <f aca="false">AVERAGE(B251:B260)</f>
        <v>13.6811006350158</v>
      </c>
      <c r="E260" s="11" t="n">
        <f aca="false">AVERAGE(B241:B260)</f>
        <v>13.8540692040113</v>
      </c>
      <c r="F260" s="17" t="n">
        <f aca="false">AVERAGE(B211:B260)</f>
        <v>12.1155571404342</v>
      </c>
      <c r="G260" s="16" t="n">
        <f aca="false">IF(Y$180=0,MIN(AI260,AV260,BH260,BS260,CD260,DB260),MIN(AI260,AV260,BH260,BS260,CD260,CP260,DB260))</f>
        <v>17.9</v>
      </c>
      <c r="H260" s="18" t="n">
        <f aca="false">IF(Y$4=0,MEDIAN(AJ260,AW260,BI260,BT260,CE260,DC260),MEDIAN(AJ260,AW260,BI260,BT260,CE260,CQ260,DC260))</f>
        <v>9.8</v>
      </c>
      <c r="I260" s="19" t="n">
        <f aca="false">IF(Y$4=0,SUM(AJ260*0.104+AW260*0.03+BI260*0.225+BT260*0.329+CE260*0.009+DC260*0.175),SUM(AJ260*0.104+AW260*0.03+BI260*0.225+BT260*0.329+DC260*0.175))</f>
        <v>11.77675</v>
      </c>
      <c r="J260" s="11" t="n">
        <f aca="false">IF(Y$180=0,MIN(AK260,AX260,BJ260,BU260,CF260,DD260),MIN(AK260,AX260,BJ260,BU260,CF260,CR260,DD260))</f>
        <v>-3.2</v>
      </c>
      <c r="K260" s="20" t="n">
        <f aca="false">(G260+J260)/2</f>
        <v>7.35</v>
      </c>
      <c r="AC260" s="1" t="n">
        <v>1910</v>
      </c>
      <c r="AD260" s="11" t="n">
        <v>9.96332918739635</v>
      </c>
      <c r="AE260" s="15" t="n">
        <v>9.59911023875701</v>
      </c>
      <c r="AF260" s="16" t="n">
        <v>9.58088227987233</v>
      </c>
      <c r="AG260" s="11" t="n">
        <v>9.89578420736257</v>
      </c>
      <c r="AH260" s="17" t="n">
        <v>9.95090168777661</v>
      </c>
      <c r="AI260" s="16" t="n">
        <v>21.6</v>
      </c>
      <c r="AJ260" s="18" t="n">
        <v>9.8</v>
      </c>
      <c r="AK260" s="6" t="n">
        <v>-3.2</v>
      </c>
      <c r="AL260" s="6" t="n">
        <v>-1.9</v>
      </c>
      <c r="AM260" s="20" t="n">
        <v>9.2</v>
      </c>
      <c r="AN260" s="15"/>
      <c r="AO260" s="15"/>
      <c r="AP260" s="1" t="n">
        <v>1910</v>
      </c>
      <c r="AQ260" s="11" t="n">
        <v>9.17058566433567</v>
      </c>
      <c r="AR260" s="15" t="n">
        <v>8.76577087218337</v>
      </c>
      <c r="AS260" s="16" t="n">
        <v>8.65585418609169</v>
      </c>
      <c r="AT260" s="11" t="n">
        <v>8.94029202607714</v>
      </c>
      <c r="AU260" s="17" t="n">
        <v>9.29900237139767</v>
      </c>
      <c r="AV260" s="3" t="n">
        <v>17.9</v>
      </c>
      <c r="AW260" s="21" t="n">
        <v>8.75</v>
      </c>
      <c r="AX260" s="6" t="n">
        <v>0.7</v>
      </c>
      <c r="AY260" s="6" t="n">
        <v>2.3</v>
      </c>
      <c r="AZ260" s="20" t="n">
        <v>9.3</v>
      </c>
      <c r="BA260" s="2"/>
      <c r="BB260" s="1" t="n">
        <v>1910</v>
      </c>
      <c r="BC260" s="11" t="n">
        <v>16.7056712962963</v>
      </c>
      <c r="BD260" s="15" t="n">
        <v>16.2062311377849</v>
      </c>
      <c r="BE260" s="16" t="n">
        <v>16.1698041653837</v>
      </c>
      <c r="BF260" s="11" t="n">
        <v>16.1296173329559</v>
      </c>
      <c r="BG260" s="24"/>
      <c r="BH260" s="3" t="n">
        <v>25.1</v>
      </c>
      <c r="BI260" s="18" t="n">
        <v>17.45</v>
      </c>
      <c r="BJ260" s="6" t="n">
        <v>2.05</v>
      </c>
      <c r="BL260" s="20" t="n">
        <v>13.575</v>
      </c>
      <c r="BM260" s="1" t="n">
        <v>1910</v>
      </c>
      <c r="BN260" s="11" t="n">
        <v>10.3884722222222</v>
      </c>
      <c r="BO260" s="15" t="n">
        <v>10.250912037037</v>
      </c>
      <c r="BP260" s="16" t="n">
        <v>10.2584768518519</v>
      </c>
      <c r="BQ260" s="11" t="n">
        <v>10.3381496362434</v>
      </c>
      <c r="BR260" s="24" t="n">
        <v>9.42337956349206</v>
      </c>
      <c r="BS260" s="3" t="n">
        <v>19.3</v>
      </c>
      <c r="BT260" s="18" t="n">
        <v>9.7</v>
      </c>
      <c r="BU260" s="11" t="n">
        <v>4.6</v>
      </c>
      <c r="BV260" s="20" t="n">
        <v>11.95</v>
      </c>
      <c r="BX260" s="1" t="n">
        <v>1910</v>
      </c>
      <c r="BY260" s="11" t="n">
        <v>13.5055555555556</v>
      </c>
      <c r="BZ260" s="15" t="n">
        <v>13.3105902777778</v>
      </c>
      <c r="CA260" s="16" t="n">
        <v>13.257155849359</v>
      </c>
      <c r="CB260" s="11" t="n">
        <v>13.6555797685242</v>
      </c>
      <c r="CC260" s="17"/>
      <c r="CD260" s="3" t="n">
        <v>26.9</v>
      </c>
      <c r="CE260" s="18" t="n">
        <v>12.45</v>
      </c>
      <c r="CF260" s="6" t="n">
        <v>3.4</v>
      </c>
      <c r="CG260" s="20" t="n">
        <v>15.15</v>
      </c>
      <c r="CH260" s="6"/>
      <c r="CI260" s="2"/>
      <c r="CJ260" s="1" t="n">
        <v>1910</v>
      </c>
      <c r="CK260" s="11" t="n">
        <v>8.99166666666667</v>
      </c>
      <c r="CL260" s="15" t="n">
        <v>8.0625</v>
      </c>
      <c r="CM260" s="16" t="n">
        <v>7.98579861111111</v>
      </c>
      <c r="CN260" s="11" t="n">
        <v>7.84945023148148</v>
      </c>
      <c r="CO260" s="17"/>
      <c r="CP260" s="16" t="n">
        <v>13.5</v>
      </c>
      <c r="CQ260" s="18" t="n">
        <v>9.5</v>
      </c>
      <c r="CR260" s="25" t="n">
        <v>3.4</v>
      </c>
      <c r="CS260" s="38" t="n">
        <v>8.45</v>
      </c>
      <c r="CT260" s="15"/>
      <c r="CU260" s="15"/>
      <c r="CV260" s="1" t="n">
        <v>1910</v>
      </c>
      <c r="CW260" s="11" t="n">
        <v>18.0402777777778</v>
      </c>
      <c r="CX260" s="15" t="n">
        <v>17.3475</v>
      </c>
      <c r="CY260" s="16" t="n">
        <v>17.0704166666667</v>
      </c>
      <c r="CZ260" s="11" t="n">
        <v>17.063125</v>
      </c>
      <c r="DA260" s="17"/>
      <c r="DB260" s="3" t="n">
        <v>25.8</v>
      </c>
      <c r="DC260" s="18" t="n">
        <v>19.3</v>
      </c>
      <c r="DD260" s="6" t="n">
        <v>7</v>
      </c>
      <c r="DE260" s="20" t="n">
        <v>16.4</v>
      </c>
    </row>
    <row r="261" customFormat="false" ht="12.8" hidden="false" customHeight="false" outlineLevel="0" collapsed="false">
      <c r="A261" s="22"/>
      <c r="B261" s="11" t="n">
        <v>13.6503111046782</v>
      </c>
      <c r="C261" s="15" t="n">
        <f aca="false">AVERAGE(B257:B261)</f>
        <v>13.6501505249727</v>
      </c>
      <c r="D261" s="16" t="n">
        <f aca="false">AVERAGE(B252:B261)</f>
        <v>13.6494934681932</v>
      </c>
      <c r="E261" s="11" t="n">
        <f aca="false">AVERAGE(B242:B261)</f>
        <v>13.8455715327801</v>
      </c>
      <c r="F261" s="17" t="n">
        <f aca="false">AVERAGE(B212:B261)</f>
        <v>12.2106842276677</v>
      </c>
      <c r="G261" s="16" t="n">
        <f aca="false">IF(Y$180=0,MIN(AI261,AV261,BH261,BS261,CD261,DB261),MIN(AI261,AV261,BH261,BS261,CD261,CP261,DB261))</f>
        <v>16.6</v>
      </c>
      <c r="H261" s="18" t="n">
        <f aca="false">IF(Y$4=0,MEDIAN(AJ261,AW261,BI261,BT261,CE261,DC261),MEDIAN(AJ261,AW261,BI261,BT261,CE261,CQ261,DC261))</f>
        <v>9.75</v>
      </c>
      <c r="I261" s="19" t="n">
        <f aca="false">IF(Y$4=0,SUM(AJ261*0.104+AW261*0.03+BI261*0.225+BT261*0.329+CE261*0.009+DC261*0.175),SUM(AJ261*0.104+AW261*0.03+BI261*0.225+BT261*0.329+DC261*0.175))</f>
        <v>11.70235</v>
      </c>
      <c r="J261" s="11" t="n">
        <f aca="false">IF(Y$180=0,MIN(AK261,AX261,BJ261,BU261,CF261,DD261),MIN(AK261,AX261,BJ261,BU261,CF261,CR261,DD261))</f>
        <v>-6.2</v>
      </c>
      <c r="K261" s="20" t="n">
        <f aca="false">(G261+J261)/2</f>
        <v>5.2</v>
      </c>
      <c r="AC261" s="1" t="n">
        <v>1911</v>
      </c>
      <c r="AD261" s="11" t="n">
        <v>9.67464285714286</v>
      </c>
      <c r="AE261" s="15" t="n">
        <v>9.52453263734607</v>
      </c>
      <c r="AF261" s="16" t="n">
        <v>9.57374780015452</v>
      </c>
      <c r="AG261" s="11" t="n">
        <v>9.86481635021971</v>
      </c>
      <c r="AH261" s="17" t="n">
        <v>9.98006121158613</v>
      </c>
      <c r="AI261" s="16" t="n">
        <v>20.8</v>
      </c>
      <c r="AJ261" s="18" t="n">
        <v>9.4</v>
      </c>
      <c r="AK261" s="6" t="n">
        <v>-6.2</v>
      </c>
      <c r="AL261" s="6" t="n">
        <v>-4.7</v>
      </c>
      <c r="AM261" s="20" t="n">
        <v>7.3</v>
      </c>
      <c r="AN261" s="15"/>
      <c r="AO261" s="15"/>
      <c r="AP261" s="1" t="n">
        <v>1911</v>
      </c>
      <c r="AQ261" s="11" t="n">
        <v>9.05096153846154</v>
      </c>
      <c r="AR261" s="15" t="n">
        <v>8.7834979020979</v>
      </c>
      <c r="AS261" s="16" t="n">
        <v>8.68349663623414</v>
      </c>
      <c r="AT261" s="11" t="n">
        <v>8.90833489466688</v>
      </c>
      <c r="AU261" s="17" t="n">
        <v>9.28485493550023</v>
      </c>
      <c r="AV261" s="3" t="n">
        <v>16.6</v>
      </c>
      <c r="AW261" s="21" t="n">
        <v>8.4</v>
      </c>
      <c r="AX261" s="6" t="n">
        <v>-0.3</v>
      </c>
      <c r="AY261" s="6" t="n">
        <v>1.4</v>
      </c>
      <c r="AZ261" s="20" t="n">
        <v>8.15</v>
      </c>
      <c r="BA261" s="2"/>
      <c r="BB261" s="1" t="n">
        <v>1911</v>
      </c>
      <c r="BC261" s="11" t="n">
        <v>15.9482638888889</v>
      </c>
      <c r="BD261" s="15" t="n">
        <v>16.1616733892469</v>
      </c>
      <c r="BE261" s="16" t="n">
        <v>16.10726213322</v>
      </c>
      <c r="BF261" s="11" t="n">
        <v>16.1202857357336</v>
      </c>
      <c r="BG261" s="24"/>
      <c r="BH261" s="3" t="n">
        <v>25.8</v>
      </c>
      <c r="BI261" s="18" t="n">
        <v>17.2</v>
      </c>
      <c r="BJ261" s="6" t="n">
        <v>-1.1</v>
      </c>
      <c r="BL261" s="20" t="n">
        <v>12.35</v>
      </c>
      <c r="BM261" s="1" t="n">
        <v>1911</v>
      </c>
      <c r="BN261" s="11" t="n">
        <v>10.3358333333333</v>
      </c>
      <c r="BO261" s="15" t="n">
        <v>10.1322453703704</v>
      </c>
      <c r="BP261" s="16" t="n">
        <v>10.2258101851852</v>
      </c>
      <c r="BQ261" s="11" t="n">
        <v>10.3605960648148</v>
      </c>
      <c r="BR261" s="24" t="n">
        <v>9.4452628968254</v>
      </c>
      <c r="BS261" s="3" t="n">
        <v>18.9</v>
      </c>
      <c r="BT261" s="18" t="n">
        <v>9.75</v>
      </c>
      <c r="BU261" s="11" t="n">
        <v>2.2</v>
      </c>
      <c r="BV261" s="20" t="n">
        <v>10.55</v>
      </c>
      <c r="BX261" s="1" t="n">
        <v>1911</v>
      </c>
      <c r="BY261" s="11" t="n">
        <v>13.0563131313131</v>
      </c>
      <c r="BZ261" s="15" t="n">
        <v>13.1548737373737</v>
      </c>
      <c r="CA261" s="16" t="n">
        <v>13.1876642992424</v>
      </c>
      <c r="CB261" s="11" t="n">
        <v>13.6312363341808</v>
      </c>
      <c r="CC261" s="17"/>
      <c r="CD261" s="3" t="n">
        <v>27.1</v>
      </c>
      <c r="CE261" s="18" t="n">
        <v>12.2</v>
      </c>
      <c r="CF261" s="6" t="n">
        <v>2.7</v>
      </c>
      <c r="CG261" s="20" t="n">
        <v>14.9</v>
      </c>
      <c r="CH261" s="6"/>
      <c r="CI261" s="2"/>
      <c r="CJ261" s="1" t="n">
        <v>1911</v>
      </c>
      <c r="CK261" s="11" t="n">
        <v>8.995</v>
      </c>
      <c r="CL261" s="15" t="n">
        <v>8.32441666666667</v>
      </c>
      <c r="CM261" s="16" t="n">
        <v>8.10175694444445</v>
      </c>
      <c r="CN261" s="11" t="n">
        <v>7.92711689814815</v>
      </c>
      <c r="CO261" s="17"/>
      <c r="CP261" s="16" t="n">
        <v>15.3</v>
      </c>
      <c r="CQ261" s="18" t="n">
        <v>8.85</v>
      </c>
      <c r="CR261" s="25" t="n">
        <v>2.1</v>
      </c>
      <c r="CS261" s="38" t="n">
        <v>8.7</v>
      </c>
      <c r="CT261" s="15"/>
      <c r="CU261" s="15"/>
      <c r="CV261" s="1" t="n">
        <v>1911</v>
      </c>
      <c r="CW261" s="11" t="n">
        <v>17.3458333333333</v>
      </c>
      <c r="CX261" s="15" t="n">
        <v>17.1838888888889</v>
      </c>
      <c r="CY261" s="16" t="n">
        <v>17.1216666666667</v>
      </c>
      <c r="CZ261" s="11" t="n">
        <v>17.078125</v>
      </c>
      <c r="DA261" s="17"/>
      <c r="DB261" s="3" t="n">
        <v>26.2</v>
      </c>
      <c r="DC261" s="18" t="n">
        <v>19.4</v>
      </c>
      <c r="DD261" s="6" t="n">
        <v>3.6</v>
      </c>
      <c r="DE261" s="20" t="n">
        <v>14.9</v>
      </c>
    </row>
    <row r="262" customFormat="false" ht="12.8" hidden="false" customHeight="false" outlineLevel="0" collapsed="false">
      <c r="A262" s="22"/>
      <c r="B262" s="11" t="n">
        <v>14.0574495104927</v>
      </c>
      <c r="C262" s="15" t="n">
        <f aca="false">AVERAGE(B258:B262)</f>
        <v>13.7287552254623</v>
      </c>
      <c r="D262" s="16" t="n">
        <f aca="false">AVERAGE(B253:B262)</f>
        <v>13.7042028541108</v>
      </c>
      <c r="E262" s="11" t="n">
        <f aca="false">AVERAGE(B243:B262)</f>
        <v>13.8470992908221</v>
      </c>
      <c r="F262" s="17" t="n">
        <f aca="false">AVERAGE(B213:B262)</f>
        <v>12.3092826100178</v>
      </c>
      <c r="G262" s="16" t="n">
        <f aca="false">IF(Y$180=0,MIN(AI262,AV262,BH262,BS262,CD262,DB262),MIN(AI262,AV262,BH262,BS262,CD262,CP262,DB262))</f>
        <v>18.4</v>
      </c>
      <c r="H262" s="18" t="n">
        <f aca="false">IF(Y$4=0,MEDIAN(AJ262,AW262,BI262,BT262,CE262,DC262),MEDIAN(AJ262,AW262,BI262,BT262,CE262,CQ262,DC262))</f>
        <v>9.9</v>
      </c>
      <c r="I262" s="19" t="n">
        <f aca="false">IF(Y$4=0,SUM(AJ262*0.104+AW262*0.03+BI262*0.225+BT262*0.329+CE262*0.009+DC262*0.175),SUM(AJ262*0.104+AW262*0.03+BI262*0.225+BT262*0.329+DC262*0.175))</f>
        <v>11.85805</v>
      </c>
      <c r="J262" s="11" t="n">
        <f aca="false">IF(Y$180=0,MIN(AK262,AX262,BJ262,BU262,CF262,DD262),MIN(AK262,AX262,BJ262,BU262,CF262,CR262,DD262))</f>
        <v>-3.9</v>
      </c>
      <c r="K262" s="20" t="n">
        <f aca="false">(G262+J262)/2</f>
        <v>7.25</v>
      </c>
      <c r="AC262" s="1" t="n">
        <v>1912</v>
      </c>
      <c r="AD262" s="11" t="n">
        <v>9.84432623911791</v>
      </c>
      <c r="AE262" s="15" t="n">
        <v>9.66260443787621</v>
      </c>
      <c r="AF262" s="16" t="n">
        <v>9.61284091789347</v>
      </c>
      <c r="AG262" s="11" t="n">
        <v>9.8555826621756</v>
      </c>
      <c r="AH262" s="17" t="n">
        <v>9.99128106970182</v>
      </c>
      <c r="AI262" s="16" t="n">
        <v>24.5</v>
      </c>
      <c r="AJ262" s="18" t="n">
        <v>9.3</v>
      </c>
      <c r="AK262" s="6" t="n">
        <v>-3.9</v>
      </c>
      <c r="AL262" s="6" t="n">
        <v>-3.6</v>
      </c>
      <c r="AM262" s="20" t="n">
        <v>10.3</v>
      </c>
      <c r="AN262" s="15"/>
      <c r="AO262" s="15"/>
      <c r="AP262" s="1" t="n">
        <v>1912</v>
      </c>
      <c r="AQ262" s="11" t="n">
        <v>8.80032051282051</v>
      </c>
      <c r="AR262" s="15" t="n">
        <v>8.87716200466201</v>
      </c>
      <c r="AS262" s="16" t="n">
        <v>8.69764905788656</v>
      </c>
      <c r="AT262" s="11" t="n">
        <v>8.8865685129005</v>
      </c>
      <c r="AU262" s="17" t="n">
        <v>9.26669467908997</v>
      </c>
      <c r="AV262" s="3" t="n">
        <v>18.4</v>
      </c>
      <c r="AW262" s="21" t="n">
        <v>8.5</v>
      </c>
      <c r="AX262" s="6" t="n">
        <v>-1.2</v>
      </c>
      <c r="AY262" s="6" t="n">
        <v>1.5</v>
      </c>
      <c r="AZ262" s="20" t="n">
        <v>8.6</v>
      </c>
      <c r="BA262" s="2"/>
      <c r="BB262" s="1" t="n">
        <v>1912</v>
      </c>
      <c r="BC262" s="11" t="n">
        <v>16.6930555555556</v>
      </c>
      <c r="BD262" s="15" t="n">
        <v>16.2387460388196</v>
      </c>
      <c r="BE262" s="16" t="n">
        <v>16.1450326010562</v>
      </c>
      <c r="BF262" s="11" t="n">
        <v>16.1252510135114</v>
      </c>
      <c r="BG262" s="24"/>
      <c r="BH262" s="3" t="n">
        <v>25.9</v>
      </c>
      <c r="BI262" s="18" t="n">
        <v>17.55</v>
      </c>
      <c r="BJ262" s="6" t="n">
        <v>3</v>
      </c>
      <c r="BL262" s="20" t="n">
        <v>14.45</v>
      </c>
      <c r="BM262" s="1" t="n">
        <v>1912</v>
      </c>
      <c r="BN262" s="11" t="n">
        <v>10.3348484848485</v>
      </c>
      <c r="BO262" s="15" t="n">
        <v>10.2090183080808</v>
      </c>
      <c r="BP262" s="16" t="n">
        <v>10.2316908670034</v>
      </c>
      <c r="BQ262" s="11" t="n">
        <v>10.3560364057239</v>
      </c>
      <c r="BR262" s="24" t="n">
        <v>9.47466357022607</v>
      </c>
      <c r="BS262" s="3" t="n">
        <v>21.6</v>
      </c>
      <c r="BT262" s="18" t="n">
        <v>9.9</v>
      </c>
      <c r="BU262" s="11" t="n">
        <v>1.9</v>
      </c>
      <c r="BV262" s="20" t="n">
        <v>11.75</v>
      </c>
      <c r="BX262" s="1" t="n">
        <v>1912</v>
      </c>
      <c r="BY262" s="11" t="n">
        <v>13.6830808080808</v>
      </c>
      <c r="BZ262" s="15" t="n">
        <v>13.2171148989899</v>
      </c>
      <c r="CA262" s="16" t="n">
        <v>13.2738751578283</v>
      </c>
      <c r="CB262" s="11" t="n">
        <v>13.6675873442818</v>
      </c>
      <c r="CC262" s="17"/>
      <c r="CD262" s="3" t="n">
        <v>27.8</v>
      </c>
      <c r="CE262" s="18" t="n">
        <v>12.85</v>
      </c>
      <c r="CF262" s="6" t="n">
        <v>4</v>
      </c>
      <c r="CG262" s="20" t="n">
        <v>15.9</v>
      </c>
      <c r="CH262" s="6"/>
      <c r="CI262" s="2"/>
      <c r="CJ262" s="1" t="n">
        <v>1912</v>
      </c>
      <c r="CK262" s="11" t="n">
        <v>8.90666666666667</v>
      </c>
      <c r="CL262" s="15" t="n">
        <v>8.61616666666667</v>
      </c>
      <c r="CM262" s="16" t="n">
        <v>8.21596527777778</v>
      </c>
      <c r="CN262" s="11" t="n">
        <v>8.01099189814815</v>
      </c>
      <c r="CO262" s="17"/>
      <c r="CP262" s="16" t="n">
        <v>14.4</v>
      </c>
      <c r="CQ262" s="18" t="n">
        <v>8.85</v>
      </c>
      <c r="CR262" s="25" t="n">
        <v>2.5</v>
      </c>
      <c r="CS262" s="38" t="n">
        <v>8.45</v>
      </c>
      <c r="CT262" s="15"/>
      <c r="CU262" s="15"/>
      <c r="CV262" s="1" t="n">
        <v>1912</v>
      </c>
      <c r="CW262" s="11" t="n">
        <v>17.4958333333333</v>
      </c>
      <c r="CX262" s="15" t="n">
        <v>17.2597222222222</v>
      </c>
      <c r="CY262" s="16" t="n">
        <v>17.1904166666667</v>
      </c>
      <c r="CZ262" s="11" t="n">
        <v>17.024375</v>
      </c>
      <c r="DA262" s="17"/>
      <c r="DB262" s="3" t="n">
        <v>25.6</v>
      </c>
      <c r="DC262" s="18" t="n">
        <v>19.6</v>
      </c>
      <c r="DD262" s="6" t="n">
        <v>3</v>
      </c>
      <c r="DE262" s="20" t="n">
        <v>14.3</v>
      </c>
    </row>
    <row r="263" customFormat="false" ht="12.8" hidden="false" customHeight="false" outlineLevel="0" collapsed="false">
      <c r="A263" s="22"/>
      <c r="B263" s="11" t="n">
        <v>13.5265665213884</v>
      </c>
      <c r="C263" s="15" t="n">
        <f aca="false">AVERAGE(B259:B263)</f>
        <v>13.7656494760399</v>
      </c>
      <c r="D263" s="16" t="n">
        <f aca="false">AVERAGE(B254:B263)</f>
        <v>13.6857013174432</v>
      </c>
      <c r="E263" s="11" t="n">
        <f aca="false">AVERAGE(B244:B263)</f>
        <v>13.8213350465401</v>
      </c>
      <c r="F263" s="17" t="n">
        <f aca="false">AVERAGE(B214:B263)</f>
        <v>12.4008308191563</v>
      </c>
      <c r="G263" s="16" t="n">
        <f aca="false">IF(Y$180=0,MIN(AI263,AV263,BH263,BS263,CD263,DB263),MIN(AI263,AV263,BH263,BS263,CD263,CP263,DB263))</f>
        <v>17.3</v>
      </c>
      <c r="H263" s="18" t="n">
        <f aca="false">IF(Y$4=0,MEDIAN(AJ263,AW263,BI263,BT263,CE263,DC263),MEDIAN(AJ263,AW263,BI263,BT263,CE263,CQ263,DC263))</f>
        <v>9.95</v>
      </c>
      <c r="I263" s="19" t="n">
        <f aca="false">IF(Y$4=0,SUM(AJ263*0.104+AW263*0.03+BI263*0.225+BT263*0.329+CE263*0.009+DC263*0.175),SUM(AJ263*0.104+AW263*0.03+BI263*0.225+BT263*0.329+DC263*0.175))</f>
        <v>11.5377</v>
      </c>
      <c r="J263" s="11" t="n">
        <f aca="false">IF(Y$180=0,MIN(AK263,AX263,BJ263,BU263,CF263,DD263),MIN(AK263,AX263,BJ263,BU263,CF263,CR263,DD263))</f>
        <v>-4.1</v>
      </c>
      <c r="K263" s="20" t="n">
        <f aca="false">(G263+J263)/2</f>
        <v>6.6</v>
      </c>
      <c r="AC263" s="1" t="n">
        <v>1913</v>
      </c>
      <c r="AD263" s="11" t="n">
        <v>9.83994273879142</v>
      </c>
      <c r="AE263" s="15" t="n">
        <v>9.73155258159409</v>
      </c>
      <c r="AF263" s="16" t="n">
        <v>9.60859445103187</v>
      </c>
      <c r="AG263" s="11" t="n">
        <v>9.84081313244851</v>
      </c>
      <c r="AH263" s="17" t="n">
        <v>10.006288257811</v>
      </c>
      <c r="AI263" s="16" t="n">
        <v>22.6</v>
      </c>
      <c r="AJ263" s="18" t="n">
        <v>9.85</v>
      </c>
      <c r="AK263" s="6" t="n">
        <v>-4.1</v>
      </c>
      <c r="AL263" s="6" t="n">
        <v>-4</v>
      </c>
      <c r="AM263" s="20" t="n">
        <v>9.25</v>
      </c>
      <c r="AN263" s="15"/>
      <c r="AO263" s="15"/>
      <c r="AP263" s="1" t="n">
        <v>1913</v>
      </c>
      <c r="AQ263" s="11" t="n">
        <v>8.65288461538462</v>
      </c>
      <c r="AR263" s="15" t="n">
        <v>8.81943764568765</v>
      </c>
      <c r="AS263" s="16" t="n">
        <v>8.67272918609169</v>
      </c>
      <c r="AT263" s="11" t="n">
        <v>8.83648126218825</v>
      </c>
      <c r="AU263" s="17" t="n">
        <v>9.242085704731</v>
      </c>
      <c r="AV263" s="3" t="n">
        <v>17.3</v>
      </c>
      <c r="AW263" s="21" t="n">
        <v>8.7</v>
      </c>
      <c r="AX263" s="6" t="n">
        <v>0.2</v>
      </c>
      <c r="AY263" s="6" t="n">
        <v>0.2</v>
      </c>
      <c r="AZ263" s="20" t="n">
        <v>8.75</v>
      </c>
      <c r="BA263" s="2"/>
      <c r="BB263" s="1" t="n">
        <v>1913</v>
      </c>
      <c r="BC263" s="11" t="n">
        <v>15.6783536585366</v>
      </c>
      <c r="BD263" s="15" t="n">
        <v>16.2040884876986</v>
      </c>
      <c r="BE263" s="16" t="n">
        <v>16.0704995458572</v>
      </c>
      <c r="BF263" s="11" t="n">
        <v>16.1136879272075</v>
      </c>
      <c r="BG263" s="24"/>
      <c r="BH263" s="3" t="n">
        <v>25.5</v>
      </c>
      <c r="BI263" s="18" t="n">
        <v>16.2</v>
      </c>
      <c r="BJ263" s="6" t="n">
        <v>1.3</v>
      </c>
      <c r="BL263" s="20" t="n">
        <v>13.4</v>
      </c>
      <c r="BM263" s="1" t="n">
        <v>1913</v>
      </c>
      <c r="BN263" s="11" t="n">
        <v>10.1251262626263</v>
      </c>
      <c r="BO263" s="15" t="n">
        <v>10.1575505050505</v>
      </c>
      <c r="BP263" s="16" t="n">
        <v>10.207015993266</v>
      </c>
      <c r="BQ263" s="11" t="n">
        <v>10.335695496633</v>
      </c>
      <c r="BR263" s="24" t="n">
        <v>9.50484387325637</v>
      </c>
      <c r="BS263" s="3" t="n">
        <v>19.7</v>
      </c>
      <c r="BT263" s="18" t="n">
        <v>9.95</v>
      </c>
      <c r="BU263" s="11" t="n">
        <v>1.4</v>
      </c>
      <c r="BV263" s="20" t="n">
        <v>10.55</v>
      </c>
      <c r="BX263" s="1" t="n">
        <v>1913</v>
      </c>
      <c r="BY263" s="11" t="n">
        <v>13.2168981481482</v>
      </c>
      <c r="BZ263" s="15" t="n">
        <v>13.3270049452862</v>
      </c>
      <c r="CA263" s="16" t="n">
        <v>13.2846483059764</v>
      </c>
      <c r="CB263" s="11" t="n">
        <v>13.6295686153256</v>
      </c>
      <c r="CC263" s="17"/>
      <c r="CD263" s="3" t="n">
        <v>27.6</v>
      </c>
      <c r="CE263" s="18" t="n">
        <v>12.75</v>
      </c>
      <c r="CF263" s="6" t="n">
        <v>2</v>
      </c>
      <c r="CG263" s="20" t="n">
        <v>14.8</v>
      </c>
      <c r="CH263" s="6"/>
      <c r="CI263" s="2"/>
      <c r="CJ263" s="1" t="n">
        <v>1913</v>
      </c>
      <c r="CK263" s="11" t="n">
        <v>8.55666666666667</v>
      </c>
      <c r="CL263" s="15" t="n">
        <v>8.75125</v>
      </c>
      <c r="CM263" s="16" t="n">
        <v>8.27517361111111</v>
      </c>
      <c r="CN263" s="11" t="n">
        <v>8.06337384259259</v>
      </c>
      <c r="CO263" s="17"/>
      <c r="CP263" s="16" t="n">
        <v>13.1</v>
      </c>
      <c r="CQ263" s="18" t="n">
        <v>8.7</v>
      </c>
      <c r="CR263" s="25" t="n">
        <v>2.9</v>
      </c>
      <c r="CS263" s="38" t="n">
        <v>8</v>
      </c>
      <c r="CT263" s="15"/>
      <c r="CU263" s="15"/>
      <c r="CV263" s="1" t="n">
        <v>1913</v>
      </c>
      <c r="CW263" s="11" t="n">
        <v>16.8541666666667</v>
      </c>
      <c r="CX263" s="15" t="n">
        <v>17.3461111111111</v>
      </c>
      <c r="CY263" s="16" t="n">
        <v>17.1858333333333</v>
      </c>
      <c r="CZ263" s="11" t="n">
        <v>16.9969444444444</v>
      </c>
      <c r="DA263" s="17"/>
      <c r="DB263" s="3" t="n">
        <v>26.6</v>
      </c>
      <c r="DC263" s="18" t="n">
        <v>19.05</v>
      </c>
      <c r="DD263" s="6" t="n">
        <v>1.4</v>
      </c>
      <c r="DE263" s="20" t="n">
        <v>14</v>
      </c>
    </row>
    <row r="264" customFormat="false" ht="12.8" hidden="false" customHeight="false" outlineLevel="0" collapsed="false">
      <c r="A264" s="22"/>
      <c r="B264" s="11" t="n">
        <v>14.3654902364277</v>
      </c>
      <c r="C264" s="15" t="n">
        <f aca="false">AVERAGE(B260:B264)</f>
        <v>13.9439866687359</v>
      </c>
      <c r="D264" s="16" t="n">
        <f aca="false">AVERAGE(B255:B264)</f>
        <v>13.7712537351806</v>
      </c>
      <c r="E264" s="11" t="n">
        <f aca="false">AVERAGE(B245:B264)</f>
        <v>13.8416361038952</v>
      </c>
      <c r="F264" s="17" t="n">
        <f aca="false">AVERAGE(B215:B264)</f>
        <v>12.5083728475207</v>
      </c>
      <c r="G264" s="16" t="n">
        <f aca="false">IF(Y$180=0,MIN(AI264,AV264,BH264,BS264,CD264,DB264),MIN(AI264,AV264,BH264,BS264,CD264,CP264,DB264))</f>
        <v>18</v>
      </c>
      <c r="H264" s="18" t="n">
        <f aca="false">IF(Y$4=0,MEDIAN(AJ264,AW264,BI264,BT264,CE264,DC264),MEDIAN(AJ264,AW264,BI264,BT264,CE264,CQ264,DC264))</f>
        <v>11.3</v>
      </c>
      <c r="I264" s="19" t="n">
        <f aca="false">IF(Y$4=0,SUM(AJ264*0.104+AW264*0.03+BI264*0.225+BT264*0.329+CE264*0.009+DC264*0.175),SUM(AJ264*0.104+AW264*0.03+BI264*0.225+BT264*0.329+DC264*0.175))</f>
        <v>12.72175</v>
      </c>
      <c r="J264" s="11" t="n">
        <f aca="false">IF(Y$180=0,MIN(AK264,AX264,BJ264,BU264,CF264,DD264),MIN(AK264,AX264,BJ264,BU264,CF264,CR264,DD264))</f>
        <v>-4.7</v>
      </c>
      <c r="K264" s="20" t="n">
        <f aca="false">(G264+J264)/2</f>
        <v>6.65</v>
      </c>
      <c r="AC264" s="1" t="n">
        <v>1914</v>
      </c>
      <c r="AD264" s="11" t="n">
        <v>10.9867784992785</v>
      </c>
      <c r="AE264" s="15" t="n">
        <v>10.0618039043454</v>
      </c>
      <c r="AF264" s="16" t="n">
        <v>9.76180933799676</v>
      </c>
      <c r="AG264" s="11" t="n">
        <v>9.86021615997654</v>
      </c>
      <c r="AH264" s="17" t="n">
        <v>10.0352321611299</v>
      </c>
      <c r="AI264" s="16" t="n">
        <v>23.9</v>
      </c>
      <c r="AJ264" s="18" t="n">
        <v>11.2</v>
      </c>
      <c r="AK264" s="6" t="n">
        <v>-4.7</v>
      </c>
      <c r="AL264" s="6" t="n">
        <v>-4.7</v>
      </c>
      <c r="AM264" s="20" t="n">
        <v>9.6</v>
      </c>
      <c r="AN264" s="15"/>
      <c r="AO264" s="15"/>
      <c r="AP264" s="1" t="n">
        <v>1914</v>
      </c>
      <c r="AQ264" s="11" t="n">
        <v>9.27083333333333</v>
      </c>
      <c r="AR264" s="15" t="n">
        <v>8.98911713286713</v>
      </c>
      <c r="AS264" s="16" t="n">
        <v>8.76793751942502</v>
      </c>
      <c r="AT264" s="11" t="n">
        <v>8.81627292885491</v>
      </c>
      <c r="AU264" s="17" t="n">
        <v>9.22754403806433</v>
      </c>
      <c r="AV264" s="3" t="n">
        <v>18</v>
      </c>
      <c r="AW264" s="21" t="n">
        <v>9.6</v>
      </c>
      <c r="AX264" s="6" t="n">
        <v>-1.5</v>
      </c>
      <c r="AY264" s="6" t="n">
        <v>0.2</v>
      </c>
      <c r="AZ264" s="20" t="n">
        <v>8.25</v>
      </c>
      <c r="BA264" s="2"/>
      <c r="BB264" s="1" t="n">
        <v>1914</v>
      </c>
      <c r="BC264" s="11" t="n">
        <v>16.7820121951219</v>
      </c>
      <c r="BD264" s="15" t="n">
        <v>16.3614713188799</v>
      </c>
      <c r="BE264" s="16" t="n">
        <v>16.1713542741414</v>
      </c>
      <c r="BF264" s="11" t="n">
        <v>16.1776357591858</v>
      </c>
      <c r="BG264" s="24"/>
      <c r="BH264" s="3" t="n">
        <v>27</v>
      </c>
      <c r="BI264" s="18" t="n">
        <v>17.85</v>
      </c>
      <c r="BJ264" s="6" t="n">
        <v>2.9</v>
      </c>
      <c r="BL264" s="20" t="n">
        <v>14.95</v>
      </c>
      <c r="BM264" s="1" t="n">
        <v>1914</v>
      </c>
      <c r="BN264" s="11" t="n">
        <v>11.0708333333333</v>
      </c>
      <c r="BO264" s="15" t="n">
        <v>10.4510227272727</v>
      </c>
      <c r="BP264" s="16" t="n">
        <v>10.2824326599327</v>
      </c>
      <c r="BQ264" s="11" t="n">
        <v>10.363976746633</v>
      </c>
      <c r="BR264" s="24" t="n">
        <v>9.56018183621934</v>
      </c>
      <c r="BS264" s="3" t="n">
        <v>21.9</v>
      </c>
      <c r="BT264" s="18" t="n">
        <v>11.3</v>
      </c>
      <c r="BU264" s="11" t="n">
        <v>2.9</v>
      </c>
      <c r="BV264" s="20" t="n">
        <v>12.4</v>
      </c>
      <c r="BX264" s="1" t="n">
        <v>1914</v>
      </c>
      <c r="BY264" s="11" t="n">
        <v>13.6041666666667</v>
      </c>
      <c r="BZ264" s="15" t="n">
        <v>13.4132028619529</v>
      </c>
      <c r="CA264" s="16" t="n">
        <v>13.3100649726431</v>
      </c>
      <c r="CB264" s="11" t="n">
        <v>13.5850654101974</v>
      </c>
      <c r="CC264" s="17"/>
      <c r="CD264" s="3" t="n">
        <v>27.3</v>
      </c>
      <c r="CE264" s="18" t="n">
        <v>13.25</v>
      </c>
      <c r="CF264" s="6" t="n">
        <v>1.4</v>
      </c>
      <c r="CG264" s="20" t="n">
        <v>14.35</v>
      </c>
      <c r="CH264" s="6"/>
      <c r="CI264" s="2"/>
      <c r="CJ264" s="1" t="n">
        <v>1914</v>
      </c>
      <c r="CK264" s="11" t="n">
        <v>8.99305555555556</v>
      </c>
      <c r="CL264" s="15" t="n">
        <v>8.88861111111111</v>
      </c>
      <c r="CM264" s="16" t="n">
        <v>8.35920138888889</v>
      </c>
      <c r="CN264" s="11" t="n">
        <v>8.12719328703704</v>
      </c>
      <c r="CO264" s="17"/>
      <c r="CP264" s="16" t="n">
        <v>14.3</v>
      </c>
      <c r="CQ264" s="18" t="n">
        <v>9.15</v>
      </c>
      <c r="CR264" s="25" t="n">
        <v>2.7</v>
      </c>
      <c r="CS264" s="38" t="n">
        <v>8.5</v>
      </c>
      <c r="CT264" s="15"/>
      <c r="CU264" s="15"/>
      <c r="CV264" s="1" t="n">
        <v>1914</v>
      </c>
      <c r="CW264" s="11" t="n">
        <v>17.9875</v>
      </c>
      <c r="CX264" s="15" t="n">
        <v>17.5447222222222</v>
      </c>
      <c r="CY264" s="16" t="n">
        <v>17.3309722222222</v>
      </c>
      <c r="CZ264" s="11" t="n">
        <v>17.0849305555556</v>
      </c>
      <c r="DA264" s="17"/>
      <c r="DB264" s="3" t="n">
        <v>25.8</v>
      </c>
      <c r="DC264" s="18" t="n">
        <v>20.2</v>
      </c>
      <c r="DD264" s="6" t="n">
        <v>3.6</v>
      </c>
      <c r="DE264" s="20" t="n">
        <v>14.7</v>
      </c>
    </row>
    <row r="265" customFormat="false" ht="12.8" hidden="false" customHeight="false" outlineLevel="0" collapsed="false">
      <c r="A265" s="22" t="n">
        <f aca="false">A260+5</f>
        <v>1915</v>
      </c>
      <c r="B265" s="11" t="n">
        <v>14.452227387359</v>
      </c>
      <c r="C265" s="15" t="n">
        <f aca="false">AVERAGE(B261:B265)</f>
        <v>14.0104089520692</v>
      </c>
      <c r="D265" s="16" t="n">
        <f aca="false">AVERAGE(B256:B265)</f>
        <v>13.8861966060253</v>
      </c>
      <c r="E265" s="11" t="n">
        <f aca="false">AVERAGE(B246:B265)</f>
        <v>13.8706830759793</v>
      </c>
      <c r="F265" s="17" t="n">
        <f aca="false">AVERAGE(B216:B265)</f>
        <v>12.6251356593335</v>
      </c>
      <c r="G265" s="16" t="n">
        <f aca="false">IF(Y$180=0,MIN(AI265,AV265,BH265,BS265,CD265,DB265),MIN(AI265,AV265,BH265,BS265,CD265,CP265,DB265))</f>
        <v>17.6</v>
      </c>
      <c r="H265" s="18" t="n">
        <f aca="false">IF(Y$4=0,MEDIAN(AJ265,AW265,BI265,BT265,CE265,DC265),MEDIAN(AJ265,AW265,BI265,BT265,CE265,CQ265,DC265))</f>
        <v>10.05</v>
      </c>
      <c r="I265" s="19" t="n">
        <f aca="false">IF(Y$4=0,SUM(AJ265*0.104+AW265*0.03+BI265*0.225+BT265*0.329+CE265*0.009+DC265*0.175),SUM(AJ265*0.104+AW265*0.03+BI265*0.225+BT265*0.329+DC265*0.175))</f>
        <v>12.13185</v>
      </c>
      <c r="J265" s="11" t="n">
        <f aca="false">IF(Y$180=0,MIN(AK265,AX265,BJ265,BU265,CF265,DD265),MIN(AK265,AX265,BJ265,BU265,CF265,CR265,DD265))</f>
        <v>-3.3</v>
      </c>
      <c r="K265" s="20" t="n">
        <f aca="false">(G265+J265)/2</f>
        <v>7.15</v>
      </c>
      <c r="AC265" s="1" t="n">
        <v>1915</v>
      </c>
      <c r="AD265" s="11" t="n">
        <v>10.1924871073605</v>
      </c>
      <c r="AE265" s="15" t="n">
        <v>10.1076354883382</v>
      </c>
      <c r="AF265" s="16" t="n">
        <v>9.85337286354763</v>
      </c>
      <c r="AG265" s="11" t="n">
        <v>9.85969628457533</v>
      </c>
      <c r="AH265" s="17" t="n">
        <v>10.0550541254993</v>
      </c>
      <c r="AI265" s="16" t="n">
        <v>24.7</v>
      </c>
      <c r="AJ265" s="18" t="n">
        <v>9.6</v>
      </c>
      <c r="AK265" s="6" t="n">
        <v>-3.3</v>
      </c>
      <c r="AL265" s="6" t="n">
        <v>-3.3</v>
      </c>
      <c r="AM265" s="20" t="n">
        <v>10.7</v>
      </c>
      <c r="AN265" s="15"/>
      <c r="AO265" s="15"/>
      <c r="AP265" s="1" t="n">
        <v>1915</v>
      </c>
      <c r="AQ265" s="11" t="n">
        <v>8.91330128205128</v>
      </c>
      <c r="AR265" s="15" t="n">
        <v>8.93766025641026</v>
      </c>
      <c r="AS265" s="16" t="n">
        <v>8.85171556429681</v>
      </c>
      <c r="AT265" s="11" t="n">
        <v>8.79800280777229</v>
      </c>
      <c r="AU265" s="17" t="n">
        <v>9.21564339703869</v>
      </c>
      <c r="AV265" s="3" t="n">
        <v>17.6</v>
      </c>
      <c r="AW265" s="21" t="n">
        <v>8.4</v>
      </c>
      <c r="AX265" s="6" t="n">
        <v>1</v>
      </c>
      <c r="AY265" s="6" t="n">
        <v>1.1</v>
      </c>
      <c r="AZ265" s="20" t="n">
        <v>9.3</v>
      </c>
      <c r="BA265" s="2"/>
      <c r="BB265" s="1" t="n">
        <v>1915</v>
      </c>
      <c r="BC265" s="11" t="n">
        <v>16.860162601626</v>
      </c>
      <c r="BD265" s="15" t="n">
        <v>16.3923695799458</v>
      </c>
      <c r="BE265" s="16" t="n">
        <v>16.2993003588654</v>
      </c>
      <c r="BF265" s="11" t="n">
        <v>16.2527011809338</v>
      </c>
      <c r="BG265" s="24"/>
      <c r="BH265" s="3" t="n">
        <v>26.3</v>
      </c>
      <c r="BI265" s="18" t="n">
        <v>17.8</v>
      </c>
      <c r="BJ265" s="6" t="n">
        <v>2.8</v>
      </c>
      <c r="BL265" s="20" t="n">
        <v>14.55</v>
      </c>
      <c r="BM265" s="1" t="n">
        <v>1915</v>
      </c>
      <c r="BN265" s="11" t="n">
        <v>10.4978632478632</v>
      </c>
      <c r="BO265" s="15" t="n">
        <v>10.4729009324009</v>
      </c>
      <c r="BP265" s="16" t="n">
        <v>10.361906484719</v>
      </c>
      <c r="BQ265" s="11" t="n">
        <v>10.3528282423595</v>
      </c>
      <c r="BR265" s="24" t="n">
        <v>9.61159280488031</v>
      </c>
      <c r="BS265" s="3" t="n">
        <v>23</v>
      </c>
      <c r="BT265" s="18" t="n">
        <v>10.05</v>
      </c>
      <c r="BU265" s="11" t="n">
        <v>4.1</v>
      </c>
      <c r="BV265" s="20" t="n">
        <v>13.55</v>
      </c>
      <c r="BX265" s="1" t="n">
        <v>1915</v>
      </c>
      <c r="BY265" s="11" t="n">
        <v>14.1527777777778</v>
      </c>
      <c r="BZ265" s="15" t="n">
        <v>13.5426473063973</v>
      </c>
      <c r="CA265" s="16" t="n">
        <v>13.4266187920875</v>
      </c>
      <c r="CB265" s="11" t="n">
        <v>13.5721785054354</v>
      </c>
      <c r="CC265" s="17"/>
      <c r="CD265" s="3" t="n">
        <v>28</v>
      </c>
      <c r="CE265" s="18" t="n">
        <v>13.15</v>
      </c>
      <c r="CF265" s="6" t="n">
        <v>4.7</v>
      </c>
      <c r="CG265" s="20" t="n">
        <v>16.35</v>
      </c>
      <c r="CH265" s="6"/>
      <c r="CI265" s="2"/>
      <c r="CJ265" s="1" t="n">
        <v>1915</v>
      </c>
      <c r="CK265" s="11" t="n">
        <v>8.88611111111111</v>
      </c>
      <c r="CL265" s="15" t="n">
        <v>8.8675</v>
      </c>
      <c r="CM265" s="16" t="n">
        <v>8.465</v>
      </c>
      <c r="CN265" s="11" t="n">
        <v>8.16298032407408</v>
      </c>
      <c r="CO265" s="17"/>
      <c r="CP265" s="16" t="n">
        <v>13.7</v>
      </c>
      <c r="CQ265" s="18" t="n">
        <v>8.4</v>
      </c>
      <c r="CR265" s="25" t="n">
        <v>3.8</v>
      </c>
      <c r="CS265" s="38" t="n">
        <v>8.75</v>
      </c>
      <c r="CT265" s="15"/>
      <c r="CU265" s="15"/>
      <c r="CV265" s="1" t="n">
        <v>1915</v>
      </c>
      <c r="CW265" s="11" t="n">
        <v>18.2583333333333</v>
      </c>
      <c r="CX265" s="15" t="n">
        <v>17.5883333333333</v>
      </c>
      <c r="CY265" s="16" t="n">
        <v>17.4679166666667</v>
      </c>
      <c r="CZ265" s="11" t="n">
        <v>17.1870138888889</v>
      </c>
      <c r="DA265" s="17"/>
      <c r="DB265" s="3" t="n">
        <v>25.6</v>
      </c>
      <c r="DC265" s="18" t="n">
        <v>20.4</v>
      </c>
      <c r="DD265" s="6" t="n">
        <v>6.1</v>
      </c>
      <c r="DE265" s="20" t="n">
        <v>15.85</v>
      </c>
    </row>
    <row r="266" customFormat="false" ht="12.8" hidden="false" customHeight="false" outlineLevel="0" collapsed="false">
      <c r="A266" s="22"/>
      <c r="B266" s="11" t="n">
        <v>13.9602888232094</v>
      </c>
      <c r="C266" s="15" t="n">
        <f aca="false">AVERAGE(B262:B266)</f>
        <v>14.0724044957754</v>
      </c>
      <c r="D266" s="16" t="n">
        <f aca="false">AVERAGE(B257:B266)</f>
        <v>13.8612775103741</v>
      </c>
      <c r="E266" s="11" t="n">
        <f aca="false">AVERAGE(B247:B266)</f>
        <v>13.8835030515353</v>
      </c>
      <c r="F266" s="17" t="n">
        <f aca="false">AVERAGE(B217:B266)</f>
        <v>12.7345958887239</v>
      </c>
      <c r="G266" s="16" t="n">
        <f aca="false">IF(Y$180=0,MIN(AI266,AV266,BH266,BS266,CD266,DB266),MIN(AI266,AV266,BH266,BS266,CD266,CP266,DB266))</f>
        <v>17.1</v>
      </c>
      <c r="H266" s="18" t="n">
        <f aca="false">IF(Y$4=0,MEDIAN(AJ266,AW266,BI266,BT266,CE266,DC266),MEDIAN(AJ266,AW266,BI266,BT266,CE266,CQ266,DC266))</f>
        <v>9.5</v>
      </c>
      <c r="I266" s="19" t="n">
        <f aca="false">IF(Y$4=0,SUM(AJ266*0.104+AW266*0.03+BI266*0.225+BT266*0.329+CE266*0.009+DC266*0.175),SUM(AJ266*0.104+AW266*0.03+BI266*0.225+BT266*0.329+DC266*0.175))</f>
        <v>11.73445</v>
      </c>
      <c r="J266" s="11" t="n">
        <f aca="false">IF(Y$180=0,MIN(AK266,AX266,BJ266,BU266,CF266,DD266),MIN(AK266,AX266,BJ266,BU266,CF266,CR266,DD266))</f>
        <v>-6.7</v>
      </c>
      <c r="K266" s="20" t="n">
        <f aca="false">(G266+J266)/2</f>
        <v>5.2</v>
      </c>
      <c r="AC266" s="1" t="n">
        <v>1916</v>
      </c>
      <c r="AD266" s="11" t="n">
        <v>9.86673611111111</v>
      </c>
      <c r="AE266" s="15" t="n">
        <v>10.1460541391319</v>
      </c>
      <c r="AF266" s="16" t="n">
        <v>9.83529338823898</v>
      </c>
      <c r="AG266" s="11" t="n">
        <v>9.8213503978232</v>
      </c>
      <c r="AH266" s="17" t="n">
        <v>10.0705346810549</v>
      </c>
      <c r="AI266" s="16" t="n">
        <v>23.1</v>
      </c>
      <c r="AJ266" s="18" t="n">
        <v>9.3</v>
      </c>
      <c r="AK266" s="6" t="n">
        <v>-6.7</v>
      </c>
      <c r="AL266" s="6" t="n">
        <v>-4.7</v>
      </c>
      <c r="AM266" s="20" t="n">
        <v>8.2</v>
      </c>
      <c r="AN266" s="15"/>
      <c r="AO266" s="15"/>
      <c r="AP266" s="1" t="n">
        <v>1916</v>
      </c>
      <c r="AQ266" s="11" t="n">
        <v>8.82788461538462</v>
      </c>
      <c r="AR266" s="15" t="n">
        <v>8.89304487179487</v>
      </c>
      <c r="AS266" s="16" t="n">
        <v>8.83827138694639</v>
      </c>
      <c r="AT266" s="11" t="n">
        <v>8.78703592743041</v>
      </c>
      <c r="AU266" s="17" t="n">
        <v>9.24845108934638</v>
      </c>
      <c r="AV266" s="3" t="n">
        <v>17.1</v>
      </c>
      <c r="AW266" s="21" t="n">
        <v>8.6</v>
      </c>
      <c r="AX266" s="6" t="n">
        <v>0.2</v>
      </c>
      <c r="AY266" s="6" t="n">
        <v>2</v>
      </c>
      <c r="AZ266" s="20" t="n">
        <v>8.65</v>
      </c>
      <c r="BA266" s="2"/>
      <c r="BB266" s="1" t="n">
        <v>1916</v>
      </c>
      <c r="BC266" s="11" t="n">
        <v>16.8411585365854</v>
      </c>
      <c r="BD266" s="15" t="n">
        <v>16.5709485094851</v>
      </c>
      <c r="BE266" s="16" t="n">
        <v>16.366310949366</v>
      </c>
      <c r="BF266" s="11" t="n">
        <v>16.3180189116846</v>
      </c>
      <c r="BG266" s="24"/>
      <c r="BH266" s="3" t="n">
        <v>25.2</v>
      </c>
      <c r="BI266" s="18" t="n">
        <v>17.65</v>
      </c>
      <c r="BJ266" s="6" t="n">
        <v>4.8</v>
      </c>
      <c r="BL266" s="20" t="n">
        <v>15</v>
      </c>
      <c r="BM266" s="1" t="n">
        <v>1916</v>
      </c>
      <c r="BN266" s="11" t="n">
        <v>9.94209401709402</v>
      </c>
      <c r="BO266" s="15" t="n">
        <v>10.3941530691531</v>
      </c>
      <c r="BP266" s="16" t="n">
        <v>10.2631992197617</v>
      </c>
      <c r="BQ266" s="11" t="n">
        <v>10.3335266932142</v>
      </c>
      <c r="BR266" s="24" t="n">
        <v>9.64443468522219</v>
      </c>
      <c r="BS266" s="3" t="n">
        <v>20.5</v>
      </c>
      <c r="BT266" s="18" t="n">
        <v>9.5</v>
      </c>
      <c r="BU266" s="11" t="n">
        <v>4.2</v>
      </c>
      <c r="BV266" s="20" t="n">
        <v>12.35</v>
      </c>
      <c r="BX266" s="1" t="n">
        <v>1916</v>
      </c>
      <c r="BY266" s="11" t="n">
        <v>13.2085648148148</v>
      </c>
      <c r="BZ266" s="15" t="n">
        <v>13.5730976430977</v>
      </c>
      <c r="CA266" s="16" t="n">
        <v>13.3639856902357</v>
      </c>
      <c r="CB266" s="11" t="n">
        <v>13.550583598028</v>
      </c>
      <c r="CC266" s="17"/>
      <c r="CD266" s="3" t="n">
        <v>27.4</v>
      </c>
      <c r="CE266" s="18" t="n">
        <v>12.5</v>
      </c>
      <c r="CF266" s="6" t="n">
        <v>2.4</v>
      </c>
      <c r="CG266" s="20" t="n">
        <v>14.9</v>
      </c>
      <c r="CH266" s="6"/>
      <c r="CI266" s="2"/>
      <c r="CJ266" s="1" t="n">
        <v>1916</v>
      </c>
      <c r="CK266" s="11" t="n">
        <v>9.05902777777778</v>
      </c>
      <c r="CL266" s="15" t="n">
        <v>8.88030555555556</v>
      </c>
      <c r="CM266" s="16" t="n">
        <v>8.60236111111111</v>
      </c>
      <c r="CN266" s="11" t="n">
        <v>8.22407986111111</v>
      </c>
      <c r="CO266" s="17"/>
      <c r="CP266" s="16" t="n">
        <v>14.2</v>
      </c>
      <c r="CQ266" s="18" t="n">
        <v>8.85</v>
      </c>
      <c r="CR266" s="25" t="n">
        <v>3.5</v>
      </c>
      <c r="CS266" s="38" t="n">
        <v>8.85</v>
      </c>
      <c r="CT266" s="15"/>
      <c r="CU266" s="15"/>
      <c r="CV266" s="1" t="n">
        <v>1916</v>
      </c>
      <c r="CW266" s="11" t="n">
        <v>17.9416666666667</v>
      </c>
      <c r="CX266" s="15" t="n">
        <v>17.7075</v>
      </c>
      <c r="CY266" s="16" t="n">
        <v>17.4456944444444</v>
      </c>
      <c r="CZ266" s="11" t="n">
        <v>17.2560416666667</v>
      </c>
      <c r="DA266" s="17"/>
      <c r="DB266" s="3" t="n">
        <v>25.5</v>
      </c>
      <c r="DC266" s="18" t="n">
        <v>19.5</v>
      </c>
      <c r="DD266" s="6" t="n">
        <v>4.2</v>
      </c>
      <c r="DE266" s="20" t="n">
        <v>14.85</v>
      </c>
    </row>
    <row r="267" customFormat="false" ht="12.8" hidden="false" customHeight="false" outlineLevel="0" collapsed="false">
      <c r="A267" s="22"/>
      <c r="B267" s="11" t="n">
        <v>13.4433721872076</v>
      </c>
      <c r="C267" s="15" t="n">
        <f aca="false">AVERAGE(B263:B267)</f>
        <v>13.9495890311184</v>
      </c>
      <c r="D267" s="16" t="n">
        <f aca="false">AVERAGE(B258:B267)</f>
        <v>13.8391721282903</v>
      </c>
      <c r="E267" s="11" t="n">
        <f aca="false">AVERAGE(B248:B267)</f>
        <v>13.853006987219</v>
      </c>
      <c r="F267" s="17" t="n">
        <f aca="false">AVERAGE(B218:B267)</f>
        <v>12.826147832044</v>
      </c>
      <c r="G267" s="16" t="n">
        <f aca="false">IF(Y$180=0,MIN(AI267,AV267,BH267,BS267,CD267,DB267),MIN(AI267,AV267,BH267,BS267,CD267,CP267,DB267))</f>
        <v>17</v>
      </c>
      <c r="H267" s="18" t="n">
        <f aca="false">IF(Y$4=0,MEDIAN(AJ267,AW267,BI267,BT267,CE267,DC267),MEDIAN(AJ267,AW267,BI267,BT267,CE267,CQ267,DC267))</f>
        <v>9.7</v>
      </c>
      <c r="I267" s="19" t="n">
        <f aca="false">IF(Y$4=0,SUM(AJ267*0.104+AW267*0.03+BI267*0.225+BT267*0.329+CE267*0.009+DC267*0.175),SUM(AJ267*0.104+AW267*0.03+BI267*0.225+BT267*0.329+DC267*0.175))</f>
        <v>11.5215</v>
      </c>
      <c r="J267" s="11" t="n">
        <f aca="false">IF(Y$180=0,MIN(AK267,AX267,BJ267,BU267,CF267,DD267),MIN(AK267,AX267,BJ267,BU267,CF267,CR267,DD267))</f>
        <v>-6.2</v>
      </c>
      <c r="K267" s="20" t="n">
        <f aca="false">(G267+J267)/2</f>
        <v>5.4</v>
      </c>
      <c r="AC267" s="1" t="n">
        <v>1917</v>
      </c>
      <c r="AD267" s="11" t="n">
        <v>9.38064236111111</v>
      </c>
      <c r="AE267" s="15" t="n">
        <v>10.0533173635305</v>
      </c>
      <c r="AF267" s="16" t="n">
        <v>9.85796090070337</v>
      </c>
      <c r="AG267" s="11" t="n">
        <v>9.79959547884171</v>
      </c>
      <c r="AH267" s="17" t="n">
        <v>10.0616141949438</v>
      </c>
      <c r="AI267" s="16" t="n">
        <v>22.1</v>
      </c>
      <c r="AJ267" s="18" t="n">
        <v>8.8</v>
      </c>
      <c r="AK267" s="6" t="n">
        <v>-6.2</v>
      </c>
      <c r="AL267" s="6" t="n">
        <v>-4.2</v>
      </c>
      <c r="AM267" s="20" t="n">
        <v>7.95</v>
      </c>
      <c r="AN267" s="15"/>
      <c r="AO267" s="15"/>
      <c r="AP267" s="1" t="n">
        <v>1917</v>
      </c>
      <c r="AQ267" s="11" t="n">
        <v>8.96025641025641</v>
      </c>
      <c r="AR267" s="15" t="n">
        <v>8.92503205128205</v>
      </c>
      <c r="AS267" s="16" t="n">
        <v>8.90109702797203</v>
      </c>
      <c r="AT267" s="11" t="n">
        <v>8.79527444238768</v>
      </c>
      <c r="AU267" s="17" t="n">
        <v>9.27603121755151</v>
      </c>
      <c r="AV267" s="3" t="n">
        <v>17</v>
      </c>
      <c r="AW267" s="21" t="n">
        <v>8.5</v>
      </c>
      <c r="AX267" s="6" t="n">
        <v>0</v>
      </c>
      <c r="AY267" s="6" t="n">
        <v>3.15</v>
      </c>
      <c r="AZ267" s="20" t="n">
        <v>8.5</v>
      </c>
      <c r="BA267" s="2"/>
      <c r="BB267" s="1" t="n">
        <v>1917</v>
      </c>
      <c r="BC267" s="11" t="n">
        <v>15.6251016260163</v>
      </c>
      <c r="BD267" s="15" t="n">
        <v>16.3573577235772</v>
      </c>
      <c r="BE267" s="16" t="n">
        <v>16.2980518811984</v>
      </c>
      <c r="BF267" s="11" t="n">
        <v>16.2654143438626</v>
      </c>
      <c r="BG267" s="24"/>
      <c r="BH267" s="3" t="n">
        <v>24.9</v>
      </c>
      <c r="BI267" s="18" t="n">
        <v>16.85</v>
      </c>
      <c r="BJ267" s="6" t="n">
        <v>2.3</v>
      </c>
      <c r="BL267" s="20" t="n">
        <v>13.6</v>
      </c>
      <c r="BM267" s="1" t="n">
        <v>1917</v>
      </c>
      <c r="BN267" s="11" t="n">
        <v>10.149358974359</v>
      </c>
      <c r="BO267" s="15" t="n">
        <v>10.3570551670552</v>
      </c>
      <c r="BP267" s="16" t="n">
        <v>10.283036737568</v>
      </c>
      <c r="BQ267" s="11" t="n">
        <v>10.3101613085988</v>
      </c>
      <c r="BR267" s="24" t="n">
        <v>9.67969964248714</v>
      </c>
      <c r="BS267" s="3" t="n">
        <v>20.8</v>
      </c>
      <c r="BT267" s="18" t="n">
        <v>9.7</v>
      </c>
      <c r="BU267" s="11" t="n">
        <v>3.6</v>
      </c>
      <c r="BV267" s="20" t="n">
        <v>12.2</v>
      </c>
      <c r="BX267" s="1" t="n">
        <v>1917</v>
      </c>
      <c r="BY267" s="11" t="n">
        <v>12.9450021043771</v>
      </c>
      <c r="BZ267" s="15" t="n">
        <v>13.4254819023569</v>
      </c>
      <c r="CA267" s="16" t="n">
        <v>13.3212984006734</v>
      </c>
      <c r="CB267" s="11" t="n">
        <v>13.506126186907</v>
      </c>
      <c r="CC267" s="17"/>
      <c r="CD267" s="3" t="n">
        <v>26.5</v>
      </c>
      <c r="CE267" s="18" t="n">
        <v>12.1</v>
      </c>
      <c r="CF267" s="6" t="n">
        <v>3</v>
      </c>
      <c r="CG267" s="20" t="n">
        <v>14.75</v>
      </c>
      <c r="CH267" s="6"/>
      <c r="CI267" s="2"/>
      <c r="CJ267" s="1" t="n">
        <v>1917</v>
      </c>
      <c r="CK267" s="11" t="n">
        <v>9.28958333333334</v>
      </c>
      <c r="CL267" s="15" t="n">
        <v>8.95688888888889</v>
      </c>
      <c r="CM267" s="16" t="n">
        <v>8.78652777777778</v>
      </c>
      <c r="CN267" s="11" t="n">
        <v>8.30619791666667</v>
      </c>
      <c r="CO267" s="17"/>
      <c r="CP267" s="16" t="n">
        <v>14.3</v>
      </c>
      <c r="CQ267" s="18" t="n">
        <v>8.95</v>
      </c>
      <c r="CR267" s="25" t="n">
        <v>4</v>
      </c>
      <c r="CS267" s="38" t="n">
        <v>9.15</v>
      </c>
      <c r="CT267" s="15"/>
      <c r="CU267" s="15"/>
      <c r="CV267" s="1" t="n">
        <v>1917</v>
      </c>
      <c r="CW267" s="11" t="n">
        <v>17.11875</v>
      </c>
      <c r="CX267" s="15" t="n">
        <v>17.6320833333333</v>
      </c>
      <c r="CY267" s="16" t="n">
        <v>17.4459027777778</v>
      </c>
      <c r="CZ267" s="11" t="n">
        <v>17.2607291666667</v>
      </c>
      <c r="DA267" s="17"/>
      <c r="DB267" s="3" t="n">
        <v>25.5</v>
      </c>
      <c r="DC267" s="18" t="n">
        <v>19.25</v>
      </c>
      <c r="DD267" s="6" t="n">
        <v>3.4</v>
      </c>
      <c r="DE267" s="20" t="n">
        <v>14.45</v>
      </c>
    </row>
    <row r="268" customFormat="false" ht="12.8" hidden="false" customHeight="false" outlineLevel="0" collapsed="false">
      <c r="A268" s="22"/>
      <c r="B268" s="11" t="n">
        <v>13.6696115513052</v>
      </c>
      <c r="C268" s="15" t="n">
        <f aca="false">AVERAGE(B264:B268)</f>
        <v>13.9781980371018</v>
      </c>
      <c r="D268" s="16" t="n">
        <f aca="false">AVERAGE(B259:B268)</f>
        <v>13.8719237565709</v>
      </c>
      <c r="E268" s="11" t="n">
        <f aca="false">AVERAGE(B249:B268)</f>
        <v>13.8206730490796</v>
      </c>
      <c r="F268" s="17" t="n">
        <f aca="false">AVERAGE(B219:B268)</f>
        <v>12.9198683285493</v>
      </c>
      <c r="G268" s="16" t="n">
        <f aca="false">IF(Y$180=0,MIN(AI268,AV268,BH268,BS268,CD268,DB268),MIN(AI268,AV268,BH268,BS268,CD268,CP268,DB268))</f>
        <v>17.9</v>
      </c>
      <c r="H268" s="18" t="n">
        <f aca="false">IF(Y$4=0,MEDIAN(AJ268,AW268,BI268,BT268,CE268,DC268),MEDIAN(AJ268,AW268,BI268,BT268,CE268,CQ268,DC268))</f>
        <v>10.3</v>
      </c>
      <c r="I268" s="19" t="n">
        <f aca="false">IF(Y$4=0,SUM(AJ268*0.104+AW268*0.03+BI268*0.225+BT268*0.329+CE268*0.009+DC268*0.175),SUM(AJ268*0.104+AW268*0.03+BI268*0.225+BT268*0.329+DC268*0.175))</f>
        <v>11.52725</v>
      </c>
      <c r="J268" s="11" t="n">
        <f aca="false">IF(Y$180=0,MIN(AK268,AX268,BJ268,BU268,CF268,DD268),MIN(AK268,AX268,BJ268,BU268,CF268,CR268,DD268))</f>
        <v>-5.4</v>
      </c>
      <c r="K268" s="20" t="n">
        <f aca="false">(G268+J268)/2</f>
        <v>6.25</v>
      </c>
      <c r="AC268" s="1" t="n">
        <v>1918</v>
      </c>
      <c r="AD268" s="11" t="n">
        <v>9.30296875</v>
      </c>
      <c r="AE268" s="15" t="n">
        <v>9.94592256577225</v>
      </c>
      <c r="AF268" s="16" t="n">
        <v>9.83873757368317</v>
      </c>
      <c r="AG268" s="11" t="n">
        <v>9.75775317560097</v>
      </c>
      <c r="AH268" s="17" t="n">
        <v>10.0518069032771</v>
      </c>
      <c r="AI268" s="16" t="n">
        <v>21.7</v>
      </c>
      <c r="AJ268" s="18" t="n">
        <v>9.2</v>
      </c>
      <c r="AK268" s="6" t="n">
        <v>-5.4</v>
      </c>
      <c r="AL268" s="6" t="n">
        <v>-4.8</v>
      </c>
      <c r="AM268" s="20" t="n">
        <v>8.15</v>
      </c>
      <c r="AN268" s="15"/>
      <c r="AO268" s="15"/>
      <c r="AP268" s="1" t="n">
        <v>1918</v>
      </c>
      <c r="AQ268" s="11" t="n">
        <v>9.06858974358974</v>
      </c>
      <c r="AR268" s="15" t="n">
        <v>9.00817307692308</v>
      </c>
      <c r="AS268" s="16" t="n">
        <v>8.91380536130536</v>
      </c>
      <c r="AT268" s="11" t="n">
        <v>8.7850060129005</v>
      </c>
      <c r="AU268" s="17" t="n">
        <v>9.27577801242331</v>
      </c>
      <c r="AV268" s="3" t="n">
        <v>17.9</v>
      </c>
      <c r="AW268" s="21" t="n">
        <v>8.6</v>
      </c>
      <c r="AX268" s="6" t="n">
        <v>0.1</v>
      </c>
      <c r="AY268" s="6" t="n">
        <v>1.3</v>
      </c>
      <c r="AZ268" s="20" t="n">
        <v>9</v>
      </c>
      <c r="BA268" s="2"/>
      <c r="BB268" s="1" t="n">
        <v>1918</v>
      </c>
      <c r="BC268" s="11" t="n">
        <v>15.432012195122</v>
      </c>
      <c r="BD268" s="15" t="n">
        <v>16.3080894308943</v>
      </c>
      <c r="BE268" s="16" t="n">
        <v>16.2560889592965</v>
      </c>
      <c r="BF268" s="11" t="n">
        <v>16.2113351290573</v>
      </c>
      <c r="BG268" s="24"/>
      <c r="BH268" s="3" t="n">
        <v>25.8</v>
      </c>
      <c r="BI268" s="18" t="n">
        <v>16.5</v>
      </c>
      <c r="BJ268" s="6" t="n">
        <v>-1.3</v>
      </c>
      <c r="BL268" s="20" t="n">
        <v>12.25</v>
      </c>
      <c r="BM268" s="1" t="n">
        <v>1918</v>
      </c>
      <c r="BN268" s="11" t="n">
        <v>10.4179487179487</v>
      </c>
      <c r="BO268" s="15" t="n">
        <v>10.4156196581197</v>
      </c>
      <c r="BP268" s="16" t="n">
        <v>10.2865850815851</v>
      </c>
      <c r="BQ268" s="11" t="n">
        <v>10.2980899944962</v>
      </c>
      <c r="BR268" s="24" t="n">
        <v>9.72200306129056</v>
      </c>
      <c r="BS268" s="3" t="n">
        <v>21.3</v>
      </c>
      <c r="BT268" s="18" t="n">
        <v>10.3</v>
      </c>
      <c r="BU268" s="11" t="n">
        <v>3.1</v>
      </c>
      <c r="BV268" s="20" t="n">
        <v>12.2</v>
      </c>
      <c r="BX268" s="1" t="n">
        <v>1918</v>
      </c>
      <c r="BY268" s="11" t="n">
        <v>13.7896990740741</v>
      </c>
      <c r="BZ268" s="15" t="n">
        <v>13.5400420875421</v>
      </c>
      <c r="CA268" s="16" t="n">
        <v>13.4335235164141</v>
      </c>
      <c r="CB268" s="11" t="n">
        <v>13.4672778072774</v>
      </c>
      <c r="CC268" s="17"/>
      <c r="CD268" s="3" t="n">
        <v>26.8</v>
      </c>
      <c r="CE268" s="18" t="n">
        <v>13.6</v>
      </c>
      <c r="CF268" s="6" t="n">
        <v>1.6</v>
      </c>
      <c r="CG268" s="20" t="n">
        <v>14.2</v>
      </c>
      <c r="CH268" s="6"/>
      <c r="CI268" s="2"/>
      <c r="CJ268" s="1" t="n">
        <v>1918</v>
      </c>
      <c r="CK268" s="11" t="n">
        <v>9.34305555555556</v>
      </c>
      <c r="CL268" s="15" t="n">
        <v>9.11416666666667</v>
      </c>
      <c r="CM268" s="16" t="n">
        <v>8.93270833333333</v>
      </c>
      <c r="CN268" s="11" t="n">
        <v>8.37876736111111</v>
      </c>
      <c r="CO268" s="17"/>
      <c r="CP268" s="16" t="n">
        <v>14.6</v>
      </c>
      <c r="CQ268" s="18" t="n">
        <v>9.2</v>
      </c>
      <c r="CR268" s="25" t="n">
        <v>2.6</v>
      </c>
      <c r="CS268" s="38" t="n">
        <v>8.6</v>
      </c>
      <c r="CT268" s="15"/>
      <c r="CU268" s="15"/>
      <c r="CV268" s="1" t="n">
        <v>1918</v>
      </c>
      <c r="CW268" s="11" t="n">
        <v>16.9416666666667</v>
      </c>
      <c r="CX268" s="15" t="n">
        <v>17.6495833333333</v>
      </c>
      <c r="CY268" s="16" t="n">
        <v>17.4978472222222</v>
      </c>
      <c r="CZ268" s="11" t="n">
        <v>17.2557291666667</v>
      </c>
      <c r="DA268" s="17"/>
      <c r="DB268" s="3" t="n">
        <v>26.8</v>
      </c>
      <c r="DC268" s="18" t="n">
        <v>18.35</v>
      </c>
      <c r="DD268" s="6" t="n">
        <v>2.3</v>
      </c>
      <c r="DE268" s="20" t="n">
        <v>14.55</v>
      </c>
    </row>
    <row r="269" customFormat="false" ht="12.8" hidden="false" customHeight="false" outlineLevel="0" collapsed="false">
      <c r="A269" s="22"/>
      <c r="B269" s="11" t="n">
        <v>13.8735993461747</v>
      </c>
      <c r="C269" s="15" t="n">
        <f aca="false">AVERAGE(B265:B269)</f>
        <v>13.8798198590512</v>
      </c>
      <c r="D269" s="16" t="n">
        <f aca="false">AVERAGE(B260:B269)</f>
        <v>13.9119032638935</v>
      </c>
      <c r="E269" s="11" t="n">
        <f aca="false">AVERAGE(B250:B269)</f>
        <v>13.8117447726029</v>
      </c>
      <c r="F269" s="17" t="n">
        <f aca="false">AVERAGE(B220:B269)</f>
        <v>13.0236182063407</v>
      </c>
      <c r="G269" s="16" t="n">
        <f aca="false">IF(Y$180=0,MIN(AI269,AV269,BH269,BS269,CD269,DB269),MIN(AI269,AV269,BH269,BS269,CD269,CP269,DB269))</f>
        <v>18.3</v>
      </c>
      <c r="H269" s="18" t="n">
        <f aca="false">IF(Y$4=0,MEDIAN(AJ269,AW269,BI269,BT269,CE269,DC269),MEDIAN(AJ269,AW269,BI269,BT269,CE269,CQ269,DC269))</f>
        <v>10.6</v>
      </c>
      <c r="I269" s="19" t="n">
        <f aca="false">IF(Y$4=0,SUM(AJ269*0.104+AW269*0.03+BI269*0.225+BT269*0.329+CE269*0.009+DC269*0.175),SUM(AJ269*0.104+AW269*0.03+BI269*0.225+BT269*0.329+DC269*0.175))</f>
        <v>12.0381</v>
      </c>
      <c r="J269" s="11" t="n">
        <f aca="false">IF(Y$180=0,MIN(AK269,AX269,BJ269,BU269,CF269,DD269),MIN(AK269,AX269,BJ269,BU269,CF269,CR269,DD269))</f>
        <v>-6.3</v>
      </c>
      <c r="K269" s="20" t="n">
        <f aca="false">(G269+J269)/2</f>
        <v>6</v>
      </c>
      <c r="AC269" s="1" t="n">
        <v>1919</v>
      </c>
      <c r="AD269" s="11" t="n">
        <v>10.3466145833333</v>
      </c>
      <c r="AE269" s="15" t="n">
        <v>9.81788978258322</v>
      </c>
      <c r="AF269" s="16" t="n">
        <v>9.93984684346431</v>
      </c>
      <c r="AG269" s="11" t="n">
        <v>9.77102526279233</v>
      </c>
      <c r="AH269" s="17" t="n">
        <v>10.0738391949438</v>
      </c>
      <c r="AI269" s="16" t="n">
        <v>23.1</v>
      </c>
      <c r="AJ269" s="18" t="n">
        <v>10.6</v>
      </c>
      <c r="AK269" s="6" t="n">
        <v>-6.3</v>
      </c>
      <c r="AL269" s="6" t="n">
        <v>-4.3</v>
      </c>
      <c r="AM269" s="20" t="n">
        <v>8.4</v>
      </c>
      <c r="AN269" s="15"/>
      <c r="AO269" s="15"/>
      <c r="AP269" s="1" t="n">
        <v>1919</v>
      </c>
      <c r="AQ269" s="11" t="n">
        <v>9.12435897435898</v>
      </c>
      <c r="AR269" s="15" t="n">
        <v>8.97887820512821</v>
      </c>
      <c r="AS269" s="16" t="n">
        <v>8.98399766899767</v>
      </c>
      <c r="AT269" s="11" t="n">
        <v>8.7977691933475</v>
      </c>
      <c r="AU269" s="17" t="n">
        <v>9.26743185857715</v>
      </c>
      <c r="AV269" s="3" t="n">
        <v>18.3</v>
      </c>
      <c r="AW269" s="21" t="n">
        <v>9.2</v>
      </c>
      <c r="AX269" s="6" t="n">
        <v>-0.2</v>
      </c>
      <c r="AY269" s="6" t="n">
        <v>0.7</v>
      </c>
      <c r="AZ269" s="20" t="n">
        <v>9.05</v>
      </c>
      <c r="BA269" s="2"/>
      <c r="BB269" s="1" t="n">
        <v>1919</v>
      </c>
      <c r="BC269" s="11" t="n">
        <v>16.2808943089431</v>
      </c>
      <c r="BD269" s="15" t="n">
        <v>16.2078658536585</v>
      </c>
      <c r="BE269" s="16" t="n">
        <v>16.2846685862692</v>
      </c>
      <c r="BF269" s="11" t="n">
        <v>16.2260377392413</v>
      </c>
      <c r="BG269" s="24"/>
      <c r="BH269" s="3" t="n">
        <v>25.8</v>
      </c>
      <c r="BI269" s="18" t="n">
        <v>17.25</v>
      </c>
      <c r="BJ269" s="6" t="n">
        <v>-0.6</v>
      </c>
      <c r="BL269" s="20" t="n">
        <v>12.6</v>
      </c>
      <c r="BM269" s="1" t="n">
        <v>1919</v>
      </c>
      <c r="BN269" s="11" t="n">
        <v>10.5185897435897</v>
      </c>
      <c r="BO269" s="15" t="n">
        <v>10.3051709401709</v>
      </c>
      <c r="BP269" s="16" t="n">
        <v>10.3780968337218</v>
      </c>
      <c r="BQ269" s="11" t="n">
        <v>10.3160507316757</v>
      </c>
      <c r="BR269" s="24" t="n">
        <v>9.77174522653273</v>
      </c>
      <c r="BS269" s="3" t="n">
        <v>22.5</v>
      </c>
      <c r="BT269" s="18" t="n">
        <v>10.55</v>
      </c>
      <c r="BU269" s="11" t="n">
        <v>2.8</v>
      </c>
      <c r="BV269" s="20" t="n">
        <v>12.65</v>
      </c>
      <c r="BX269" s="1" t="n">
        <v>1919</v>
      </c>
      <c r="BY269" s="11" t="n">
        <v>13.4296296296296</v>
      </c>
      <c r="BZ269" s="15" t="n">
        <v>13.5051346801347</v>
      </c>
      <c r="CA269" s="16" t="n">
        <v>13.4591687710438</v>
      </c>
      <c r="CB269" s="11" t="n">
        <v>13.410754902794</v>
      </c>
      <c r="CC269" s="17"/>
      <c r="CD269" s="3" t="n">
        <v>27.2</v>
      </c>
      <c r="CE269" s="18" t="n">
        <v>12.8</v>
      </c>
      <c r="CF269" s="6" t="n">
        <v>2.8</v>
      </c>
      <c r="CG269" s="20" t="n">
        <v>15</v>
      </c>
      <c r="CH269" s="6"/>
      <c r="CI269" s="2"/>
      <c r="CJ269" s="1" t="n">
        <v>1919</v>
      </c>
      <c r="CK269" s="11" t="n">
        <v>9.49305555555555</v>
      </c>
      <c r="CL269" s="15" t="n">
        <v>9.21416666666667</v>
      </c>
      <c r="CM269" s="16" t="n">
        <v>9.05138888888889</v>
      </c>
      <c r="CN269" s="11" t="n">
        <v>8.46244791666667</v>
      </c>
      <c r="CO269" s="17"/>
      <c r="CP269" s="16" t="n">
        <v>14.9</v>
      </c>
      <c r="CQ269" s="18" t="n">
        <v>9.6</v>
      </c>
      <c r="CR269" s="25" t="n">
        <v>2.8</v>
      </c>
      <c r="CS269" s="38" t="n">
        <v>8.85</v>
      </c>
      <c r="CT269" s="15"/>
      <c r="CU269" s="15"/>
      <c r="CV269" s="1" t="n">
        <v>1919</v>
      </c>
      <c r="CW269" s="11" t="n">
        <v>16.9854166666667</v>
      </c>
      <c r="CX269" s="15" t="n">
        <v>17.4491666666667</v>
      </c>
      <c r="CY269" s="16" t="n">
        <v>17.4969444444444</v>
      </c>
      <c r="CZ269" s="11" t="n">
        <v>17.2697222222222</v>
      </c>
      <c r="DA269" s="17"/>
      <c r="DB269" s="3" t="n">
        <v>26.1</v>
      </c>
      <c r="DC269" s="18" t="n">
        <v>18.9</v>
      </c>
      <c r="DD269" s="6" t="n">
        <v>0.7</v>
      </c>
      <c r="DE269" s="20" t="n">
        <v>13.4</v>
      </c>
    </row>
    <row r="270" customFormat="false" ht="12.8" hidden="false" customHeight="false" outlineLevel="0" collapsed="false">
      <c r="A270" s="22" t="n">
        <f aca="false">A265+5</f>
        <v>1920</v>
      </c>
      <c r="B270" s="11" t="n">
        <v>13.9884293600012</v>
      </c>
      <c r="C270" s="15" t="n">
        <f aca="false">AVERAGE(B266:B270)</f>
        <v>13.7870602535796</v>
      </c>
      <c r="D270" s="16" t="n">
        <f aca="false">AVERAGE(B261:B270)</f>
        <v>13.8987346028244</v>
      </c>
      <c r="E270" s="11" t="n">
        <f aca="false">AVERAGE(B251:B270)</f>
        <v>13.7899176189201</v>
      </c>
      <c r="F270" s="17" t="n">
        <f aca="false">AVERAGE(B221:B270)</f>
        <v>13.1163522303516</v>
      </c>
      <c r="G270" s="16" t="n">
        <f aca="false">IF(Y$180=0,MIN(AI270,AV270,BH270,BS270,CD270,DB270),MIN(AI270,AV270,BH270,BS270,CD270,CP270,DB270))</f>
        <v>17.4</v>
      </c>
      <c r="H270" s="18" t="n">
        <f aca="false">IF(Y$4=0,MEDIAN(AJ270,AW270,BI270,BT270,CE270,DC270),MEDIAN(AJ270,AW270,BI270,BT270,CE270,CQ270,DC270))</f>
        <v>10.05</v>
      </c>
      <c r="I270" s="19" t="n">
        <f aca="false">IF(Y$4=0,SUM(AJ270*0.104+AW270*0.03+BI270*0.225+BT270*0.329+CE270*0.009+DC270*0.175),SUM(AJ270*0.104+AW270*0.03+BI270*0.225+BT270*0.329+DC270*0.175))</f>
        <v>11.83625</v>
      </c>
      <c r="J270" s="11" t="n">
        <f aca="false">IF(Y$180=0,MIN(AK270,AX270,BJ270,BU270,CF270,DD270),MIN(AK270,AX270,BJ270,BU270,CF270,CR270,DD270))</f>
        <v>-4.7</v>
      </c>
      <c r="K270" s="20" t="n">
        <f aca="false">(G270+J270)/2</f>
        <v>6.35</v>
      </c>
      <c r="AC270" s="1" t="n">
        <v>1920</v>
      </c>
      <c r="AD270" s="11" t="n">
        <v>9.84782807498857</v>
      </c>
      <c r="AE270" s="15" t="n">
        <v>9.74895797610883</v>
      </c>
      <c r="AF270" s="16" t="n">
        <v>9.92829673222354</v>
      </c>
      <c r="AG270" s="11" t="n">
        <v>9.75458950604793</v>
      </c>
      <c r="AH270" s="17" t="n">
        <v>10.0741290897769</v>
      </c>
      <c r="AI270" s="16" t="n">
        <v>21.6</v>
      </c>
      <c r="AJ270" s="18" t="n">
        <v>9.7</v>
      </c>
      <c r="AK270" s="6" t="n">
        <v>-4.7</v>
      </c>
      <c r="AL270" s="6" t="n">
        <v>-3.8</v>
      </c>
      <c r="AM270" s="20" t="n">
        <v>8.45</v>
      </c>
      <c r="AN270" s="15"/>
      <c r="AO270" s="15"/>
      <c r="AP270" s="1" t="n">
        <v>1920</v>
      </c>
      <c r="AQ270" s="11" t="n">
        <v>8.88814102564103</v>
      </c>
      <c r="AR270" s="15" t="n">
        <v>8.97384615384615</v>
      </c>
      <c r="AS270" s="16" t="n">
        <v>8.95575320512821</v>
      </c>
      <c r="AT270" s="11" t="n">
        <v>8.80580369560995</v>
      </c>
      <c r="AU270" s="17" t="n">
        <v>9.25027801242331</v>
      </c>
      <c r="AV270" s="3" t="n">
        <v>17.4</v>
      </c>
      <c r="AW270" s="21" t="n">
        <v>8.7</v>
      </c>
      <c r="AX270" s="6" t="n">
        <v>-0.8</v>
      </c>
      <c r="AY270" s="6" t="n">
        <v>1.6</v>
      </c>
      <c r="AZ270" s="20" t="n">
        <v>8.3</v>
      </c>
      <c r="BA270" s="2"/>
      <c r="BB270" s="1" t="n">
        <v>1920</v>
      </c>
      <c r="BC270" s="11" t="n">
        <v>16.7002032520325</v>
      </c>
      <c r="BD270" s="15" t="n">
        <v>16.1758739837398</v>
      </c>
      <c r="BE270" s="16" t="n">
        <v>16.2841217818428</v>
      </c>
      <c r="BF270" s="11" t="n">
        <v>16.2269629736133</v>
      </c>
      <c r="BG270" s="24"/>
      <c r="BH270" s="3" t="n">
        <v>25</v>
      </c>
      <c r="BI270" s="18" t="n">
        <v>17.8</v>
      </c>
      <c r="BJ270" s="6" t="n">
        <v>5.3</v>
      </c>
      <c r="BL270" s="20" t="n">
        <v>15.15</v>
      </c>
      <c r="BM270" s="1" t="n">
        <v>1920</v>
      </c>
      <c r="BN270" s="11" t="n">
        <v>10.1615384615385</v>
      </c>
      <c r="BO270" s="15" t="n">
        <v>10.237905982906</v>
      </c>
      <c r="BP270" s="16" t="n">
        <v>10.3554034576535</v>
      </c>
      <c r="BQ270" s="11" t="n">
        <v>10.3069401547527</v>
      </c>
      <c r="BR270" s="24" t="n">
        <v>9.79761488465239</v>
      </c>
      <c r="BS270" s="3" t="n">
        <v>20.5</v>
      </c>
      <c r="BT270" s="18" t="n">
        <v>10.05</v>
      </c>
      <c r="BU270" s="11" t="n">
        <v>2.8</v>
      </c>
      <c r="BV270" s="20" t="n">
        <v>11.65</v>
      </c>
      <c r="BX270" s="1" t="n">
        <v>1920</v>
      </c>
      <c r="BY270" s="11" t="n">
        <v>13.525</v>
      </c>
      <c r="BZ270" s="15" t="n">
        <v>13.3795791245791</v>
      </c>
      <c r="CA270" s="16" t="n">
        <v>13.4611132154882</v>
      </c>
      <c r="CB270" s="11" t="n">
        <v>13.3591345324236</v>
      </c>
      <c r="CC270" s="17"/>
      <c r="CD270" s="3" t="n">
        <v>27.7</v>
      </c>
      <c r="CE270" s="18" t="n">
        <v>12.85</v>
      </c>
      <c r="CF270" s="6" t="n">
        <v>1.9</v>
      </c>
      <c r="CG270" s="20" t="n">
        <v>14.8</v>
      </c>
      <c r="CH270" s="6"/>
      <c r="CI270" s="2"/>
      <c r="CJ270" s="1" t="n">
        <v>1920</v>
      </c>
      <c r="CK270" s="11" t="n">
        <v>9.27222222222222</v>
      </c>
      <c r="CL270" s="15" t="n">
        <v>9.29138888888889</v>
      </c>
      <c r="CM270" s="16" t="n">
        <v>9.07944444444444</v>
      </c>
      <c r="CN270" s="11" t="n">
        <v>8.53262152777778</v>
      </c>
      <c r="CO270" s="17"/>
      <c r="CP270" s="16" t="n">
        <v>13.8</v>
      </c>
      <c r="CQ270" s="18" t="n">
        <v>9.05</v>
      </c>
      <c r="CR270" s="25" t="n">
        <v>3.4</v>
      </c>
      <c r="CS270" s="38" t="n">
        <v>8.6</v>
      </c>
      <c r="CT270" s="15"/>
      <c r="CU270" s="15"/>
      <c r="CV270" s="1" t="n">
        <v>1920</v>
      </c>
      <c r="CW270" s="11" t="n">
        <v>17.5208333333333</v>
      </c>
      <c r="CX270" s="15" t="n">
        <v>17.3016666666667</v>
      </c>
      <c r="CY270" s="16" t="n">
        <v>17.445</v>
      </c>
      <c r="CZ270" s="11" t="n">
        <v>17.2577083333333</v>
      </c>
      <c r="DA270" s="17"/>
      <c r="DB270" s="3" t="n">
        <v>25.7</v>
      </c>
      <c r="DC270" s="18" t="n">
        <v>18.6</v>
      </c>
      <c r="DD270" s="6" t="n">
        <v>4.7</v>
      </c>
      <c r="DE270" s="20" t="n">
        <v>15.2</v>
      </c>
    </row>
    <row r="271" customFormat="false" ht="12.8" hidden="false" customHeight="false" outlineLevel="0" collapsed="false">
      <c r="A271" s="22"/>
      <c r="B271" s="11" t="n">
        <v>14.3749424604565</v>
      </c>
      <c r="C271" s="15" t="n">
        <f aca="false">AVERAGE(B267:B271)</f>
        <v>13.869990981029</v>
      </c>
      <c r="D271" s="16" t="n">
        <f aca="false">AVERAGE(B262:B271)</f>
        <v>13.9711977384022</v>
      </c>
      <c r="E271" s="11" t="n">
        <f aca="false">AVERAGE(B252:B271)</f>
        <v>13.8103456032977</v>
      </c>
      <c r="F271" s="17" t="n">
        <f aca="false">AVERAGE(B222:B271)</f>
        <v>13.2100087825448</v>
      </c>
      <c r="G271" s="16" t="n">
        <f aca="false">IF(Y$180=0,MIN(AI271,AV271,BH271,BS271,CD271,DB271),MIN(AI271,AV271,BH271,BS271,CD271,CP271,DB271))</f>
        <v>19.6</v>
      </c>
      <c r="H271" s="18" t="n">
        <f aca="false">IF(Y$4=0,MEDIAN(AJ271,AW271,BI271,BT271,CE271,DC271),MEDIAN(AJ271,AW271,BI271,BT271,CE271,CQ271,DC271))</f>
        <v>10.45</v>
      </c>
      <c r="I271" s="19" t="n">
        <f aca="false">IF(Y$4=0,SUM(AJ271*0.104+AW271*0.03+BI271*0.225+BT271*0.329+CE271*0.009+DC271*0.175),SUM(AJ271*0.104+AW271*0.03+BI271*0.225+BT271*0.329+DC271*0.175))</f>
        <v>12.19015</v>
      </c>
      <c r="J271" s="11" t="n">
        <f aca="false">IF(Y$180=0,MIN(AK271,AX271,BJ271,BU271,CF271,DD271),MIN(AK271,AX271,BJ271,BU271,CF271,CR271,DD271))</f>
        <v>-5.9</v>
      </c>
      <c r="K271" s="20" t="n">
        <f aca="false">(G271+J271)/2</f>
        <v>6.85</v>
      </c>
      <c r="AC271" s="1" t="n">
        <v>1921</v>
      </c>
      <c r="AD271" s="11" t="n">
        <v>10.3040180612712</v>
      </c>
      <c r="AE271" s="15" t="n">
        <v>9.83641436614083</v>
      </c>
      <c r="AF271" s="16" t="n">
        <v>9.99123425263636</v>
      </c>
      <c r="AG271" s="11" t="n">
        <v>9.78249102639544</v>
      </c>
      <c r="AH271" s="17" t="n">
        <v>10.0788647540326</v>
      </c>
      <c r="AI271" s="16" t="n">
        <v>22.7</v>
      </c>
      <c r="AJ271" s="18" t="n">
        <v>10.4</v>
      </c>
      <c r="AK271" s="6" t="n">
        <v>-5.9</v>
      </c>
      <c r="AL271" s="6" t="n">
        <v>-4.4</v>
      </c>
      <c r="AM271" s="20" t="n">
        <v>8.4</v>
      </c>
      <c r="AN271" s="15"/>
      <c r="AO271" s="15"/>
      <c r="AP271" s="1" t="n">
        <v>1921</v>
      </c>
      <c r="AQ271" s="11" t="n">
        <v>9.5323717948718</v>
      </c>
      <c r="AR271" s="15" t="n">
        <v>9.11474358974359</v>
      </c>
      <c r="AS271" s="16" t="n">
        <v>9.00389423076923</v>
      </c>
      <c r="AT271" s="11" t="n">
        <v>8.84369543350168</v>
      </c>
      <c r="AU271" s="17" t="n">
        <v>9.24034211498741</v>
      </c>
      <c r="AV271" s="3" t="n">
        <v>19.6</v>
      </c>
      <c r="AW271" s="21" t="n">
        <v>9.1</v>
      </c>
      <c r="AX271" s="6" t="n">
        <v>0</v>
      </c>
      <c r="AY271" s="6" t="n">
        <v>1.5</v>
      </c>
      <c r="AZ271" s="20" t="n">
        <v>9.8</v>
      </c>
      <c r="BA271" s="2"/>
      <c r="BB271" s="1" t="n">
        <v>1921</v>
      </c>
      <c r="BC271" s="11" t="n">
        <v>17.1643849206349</v>
      </c>
      <c r="BD271" s="15" t="n">
        <v>16.2405192605498</v>
      </c>
      <c r="BE271" s="16" t="n">
        <v>16.4057338850174</v>
      </c>
      <c r="BF271" s="11" t="n">
        <v>16.2564980091187</v>
      </c>
      <c r="BG271" s="24"/>
      <c r="BH271" s="3" t="n">
        <v>25.8</v>
      </c>
      <c r="BI271" s="18" t="n">
        <v>18.1</v>
      </c>
      <c r="BJ271" s="6" t="n">
        <v>4.3</v>
      </c>
      <c r="BL271" s="20" t="n">
        <v>15.05</v>
      </c>
      <c r="BM271" s="1" t="n">
        <v>1921</v>
      </c>
      <c r="BN271" s="11" t="n">
        <v>10.8192307692308</v>
      </c>
      <c r="BO271" s="15" t="n">
        <v>10.4133333333333</v>
      </c>
      <c r="BP271" s="16" t="n">
        <v>10.4037432012432</v>
      </c>
      <c r="BQ271" s="11" t="n">
        <v>10.3147766932142</v>
      </c>
      <c r="BR271" s="24" t="n">
        <v>9.82783283337033</v>
      </c>
      <c r="BS271" s="3" t="n">
        <v>20.4</v>
      </c>
      <c r="BT271" s="18" t="n">
        <v>10.45</v>
      </c>
      <c r="BU271" s="11" t="n">
        <v>3.4</v>
      </c>
      <c r="BV271" s="20" t="n">
        <v>11.9</v>
      </c>
      <c r="BX271" s="1" t="n">
        <v>1921</v>
      </c>
      <c r="BY271" s="11" t="n">
        <v>14.0828703703704</v>
      </c>
      <c r="BZ271" s="15" t="n">
        <v>13.5544402356902</v>
      </c>
      <c r="CA271" s="16" t="n">
        <v>13.5637689393939</v>
      </c>
      <c r="CB271" s="11" t="n">
        <v>13.3757166193182</v>
      </c>
      <c r="CC271" s="17"/>
      <c r="CD271" s="3" t="n">
        <v>28</v>
      </c>
      <c r="CE271" s="18" t="n">
        <v>13.25</v>
      </c>
      <c r="CF271" s="6" t="n">
        <v>3.9</v>
      </c>
      <c r="CG271" s="20" t="n">
        <v>15.95</v>
      </c>
      <c r="CH271" s="6"/>
      <c r="CI271" s="2"/>
      <c r="CJ271" s="1" t="n">
        <v>1921</v>
      </c>
      <c r="CK271" s="11" t="n">
        <v>9.66944444444444</v>
      </c>
      <c r="CL271" s="15" t="n">
        <v>9.41347222222222</v>
      </c>
      <c r="CM271" s="16" t="n">
        <v>9.14688888888889</v>
      </c>
      <c r="CN271" s="11" t="n">
        <v>8.62432291666667</v>
      </c>
      <c r="CO271" s="17"/>
      <c r="CP271" s="16" t="n">
        <v>14.8</v>
      </c>
      <c r="CQ271" s="18" t="n">
        <v>9.8</v>
      </c>
      <c r="CR271" s="25" t="n">
        <v>3.5</v>
      </c>
      <c r="CS271" s="38" t="n">
        <v>9.15</v>
      </c>
      <c r="CT271" s="15"/>
      <c r="CU271" s="15"/>
      <c r="CV271" s="1" t="n">
        <v>1921</v>
      </c>
      <c r="CW271" s="11" t="n">
        <v>17.2041666666667</v>
      </c>
      <c r="CX271" s="15" t="n">
        <v>17.1541666666667</v>
      </c>
      <c r="CY271" s="16" t="n">
        <v>17.4308333333333</v>
      </c>
      <c r="CZ271" s="11" t="n">
        <v>17.27625</v>
      </c>
      <c r="DA271" s="17"/>
      <c r="DB271" s="3" t="n">
        <v>25.9</v>
      </c>
      <c r="DC271" s="18" t="n">
        <v>19</v>
      </c>
      <c r="DD271" s="6" t="n">
        <v>3.4</v>
      </c>
      <c r="DE271" s="20" t="n">
        <v>14.65</v>
      </c>
    </row>
    <row r="272" customFormat="false" ht="12.8" hidden="false" customHeight="false" outlineLevel="0" collapsed="false">
      <c r="A272" s="22"/>
      <c r="B272" s="11" t="n">
        <v>13.6625385216371</v>
      </c>
      <c r="C272" s="15" t="n">
        <f aca="false">AVERAGE(B268:B272)</f>
        <v>13.9138242479149</v>
      </c>
      <c r="D272" s="16" t="n">
        <f aca="false">AVERAGE(B263:B272)</f>
        <v>13.9317066395167</v>
      </c>
      <c r="E272" s="11" t="n">
        <f aca="false">AVERAGE(B253:B272)</f>
        <v>13.8179547468138</v>
      </c>
      <c r="F272" s="17" t="n">
        <f aca="false">AVERAGE(B223:B272)</f>
        <v>13.2972822416968</v>
      </c>
      <c r="G272" s="16" t="n">
        <f aca="false">IF(Y$180=0,MIN(AI272,AV272,BH272,BS272,CD272,DB272),MIN(AI272,AV272,BH272,BS272,CD272,CP272,DB272))</f>
        <v>17.5</v>
      </c>
      <c r="H272" s="18" t="n">
        <f aca="false">IF(Y$4=0,MEDIAN(AJ272,AW272,BI272,BT272,CE272,DC272),MEDIAN(AJ272,AW272,BI272,BT272,CE272,CQ272,DC272))</f>
        <v>10.4</v>
      </c>
      <c r="I272" s="19" t="n">
        <f aca="false">IF(Y$4=0,SUM(AJ272*0.104+AW272*0.03+BI272*0.225+BT272*0.329+CE272*0.009+DC272*0.175),SUM(AJ272*0.104+AW272*0.03+BI272*0.225+BT272*0.329+DC272*0.175))</f>
        <v>11.85905</v>
      </c>
      <c r="J272" s="11" t="n">
        <f aca="false">IF(Y$180=0,MIN(AK272,AX272,BJ272,BU272,CF272,DD272),MIN(AK272,AX272,BJ272,BU272,CF272,CR272,DD272))</f>
        <v>-5.5</v>
      </c>
      <c r="K272" s="20" t="n">
        <f aca="false">(G272+J272)/2</f>
        <v>6</v>
      </c>
      <c r="AC272" s="1" t="n">
        <v>1922</v>
      </c>
      <c r="AD272" s="11" t="n">
        <v>9.73278365989209</v>
      </c>
      <c r="AE272" s="15" t="n">
        <v>9.90684262589703</v>
      </c>
      <c r="AF272" s="16" t="n">
        <v>9.98007999471378</v>
      </c>
      <c r="AG272" s="11" t="n">
        <v>9.79646045630362</v>
      </c>
      <c r="AH272" s="17" t="n">
        <v>10.0770968161193</v>
      </c>
      <c r="AI272" s="16" t="n">
        <v>22.8</v>
      </c>
      <c r="AJ272" s="18" t="n">
        <v>9.8</v>
      </c>
      <c r="AK272" s="6" t="n">
        <v>-5.5</v>
      </c>
      <c r="AL272" s="6" t="n">
        <v>-4</v>
      </c>
      <c r="AM272" s="20" t="n">
        <v>8.65</v>
      </c>
      <c r="AN272" s="15"/>
      <c r="AO272" s="15"/>
      <c r="AP272" s="1" t="n">
        <v>1922</v>
      </c>
      <c r="AQ272" s="11" t="n">
        <v>8.79919871794872</v>
      </c>
      <c r="AR272" s="15" t="n">
        <v>9.08253205128205</v>
      </c>
      <c r="AS272" s="16" t="n">
        <v>9.00378205128205</v>
      </c>
      <c r="AT272" s="11" t="n">
        <v>8.85071555458431</v>
      </c>
      <c r="AU272" s="17" t="n">
        <v>9.21332608934639</v>
      </c>
      <c r="AV272" s="3" t="n">
        <v>17.5</v>
      </c>
      <c r="AW272" s="21" t="n">
        <v>8.9</v>
      </c>
      <c r="AX272" s="6" t="n">
        <v>0.4</v>
      </c>
      <c r="AY272" s="6" t="n">
        <v>1.1</v>
      </c>
      <c r="AZ272" s="20" t="n">
        <v>8.95</v>
      </c>
      <c r="BA272" s="2"/>
      <c r="BB272" s="1" t="n">
        <v>1922</v>
      </c>
      <c r="BC272" s="11" t="n">
        <v>16.2000360750361</v>
      </c>
      <c r="BD272" s="15" t="n">
        <v>16.3555061503537</v>
      </c>
      <c r="BE272" s="16" t="n">
        <v>16.3564319369655</v>
      </c>
      <c r="BF272" s="11" t="n">
        <v>16.2507322690108</v>
      </c>
      <c r="BG272" s="24"/>
      <c r="BH272" s="3" t="n">
        <v>25.9</v>
      </c>
      <c r="BI272" s="18" t="n">
        <v>17.2</v>
      </c>
      <c r="BJ272" s="6" t="n">
        <v>1.2</v>
      </c>
      <c r="BL272" s="20" t="n">
        <v>13.55</v>
      </c>
      <c r="BM272" s="1" t="n">
        <v>1922</v>
      </c>
      <c r="BN272" s="11" t="n">
        <v>10.3559523809524</v>
      </c>
      <c r="BO272" s="15" t="n">
        <v>10.454652014652</v>
      </c>
      <c r="BP272" s="16" t="n">
        <v>10.4058535908536</v>
      </c>
      <c r="BQ272" s="11" t="n">
        <v>10.3187722289285</v>
      </c>
      <c r="BR272" s="24" t="n">
        <v>9.86145188098938</v>
      </c>
      <c r="BS272" s="3" t="n">
        <v>20.4</v>
      </c>
      <c r="BT272" s="18" t="n">
        <v>10.4</v>
      </c>
      <c r="BU272" s="11" t="n">
        <v>2.6</v>
      </c>
      <c r="BV272" s="20" t="n">
        <v>11.5</v>
      </c>
      <c r="BX272" s="1" t="n">
        <v>1922</v>
      </c>
      <c r="BY272" s="11" t="n">
        <v>13.0043981481481</v>
      </c>
      <c r="BZ272" s="15" t="n">
        <v>13.5663194444444</v>
      </c>
      <c r="CA272" s="16" t="n">
        <v>13.4959006734007</v>
      </c>
      <c r="CB272" s="11" t="n">
        <v>13.3848879156145</v>
      </c>
      <c r="CC272" s="17"/>
      <c r="CD272" s="3" t="n">
        <v>27.6</v>
      </c>
      <c r="CE272" s="18" t="n">
        <v>12.35</v>
      </c>
      <c r="CF272" s="6" t="n">
        <v>2.2</v>
      </c>
      <c r="CG272" s="20" t="n">
        <v>14.9</v>
      </c>
      <c r="CH272" s="6"/>
      <c r="CI272" s="2"/>
      <c r="CJ272" s="1" t="n">
        <v>1922</v>
      </c>
      <c r="CK272" s="11" t="n">
        <v>9.425</v>
      </c>
      <c r="CL272" s="15" t="n">
        <v>9.44055555555555</v>
      </c>
      <c r="CM272" s="16" t="n">
        <v>9.19872222222222</v>
      </c>
      <c r="CN272" s="11" t="n">
        <v>8.70734375</v>
      </c>
      <c r="CO272" s="17"/>
      <c r="CP272" s="16" t="n">
        <v>15.4</v>
      </c>
      <c r="CQ272" s="18" t="n">
        <v>9.1</v>
      </c>
      <c r="CR272" s="25" t="n">
        <v>3.5</v>
      </c>
      <c r="CS272" s="38" t="n">
        <v>9.45</v>
      </c>
      <c r="CT272" s="15"/>
      <c r="CU272" s="15"/>
      <c r="CV272" s="1" t="n">
        <v>1922</v>
      </c>
      <c r="CW272" s="11" t="n">
        <v>17.1729166666667</v>
      </c>
      <c r="CX272" s="15" t="n">
        <v>17.165</v>
      </c>
      <c r="CY272" s="16" t="n">
        <v>17.3985416666667</v>
      </c>
      <c r="CZ272" s="11" t="n">
        <v>17.2944791666667</v>
      </c>
      <c r="DA272" s="17"/>
      <c r="DB272" s="3" t="n">
        <v>25.8</v>
      </c>
      <c r="DC272" s="18" t="n">
        <v>18.75</v>
      </c>
      <c r="DD272" s="6" t="n">
        <v>1.1</v>
      </c>
      <c r="DE272" s="20" t="n">
        <v>13.45</v>
      </c>
    </row>
    <row r="273" customFormat="false" ht="12.8" hidden="false" customHeight="false" outlineLevel="0" collapsed="false">
      <c r="A273" s="22"/>
      <c r="B273" s="11" t="n">
        <v>13.8411990559863</v>
      </c>
      <c r="C273" s="15" t="n">
        <f aca="false">AVERAGE(B269:B273)</f>
        <v>13.9481417488512</v>
      </c>
      <c r="D273" s="16" t="n">
        <f aca="false">AVERAGE(B264:B273)</f>
        <v>13.9631698929765</v>
      </c>
      <c r="E273" s="11" t="n">
        <f aca="false">AVERAGE(B254:B273)</f>
        <v>13.8244356052098</v>
      </c>
      <c r="F273" s="17" t="n">
        <f aca="false">AVERAGE(B224:B273)</f>
        <v>13.3877877325705</v>
      </c>
      <c r="G273" s="16" t="n">
        <f aca="false">IF(Y$180=0,MIN(AI273,AV273,BH273,BS273,CD273,DB273),MIN(AI273,AV273,BH273,BS273,CD273,CP273,DB273))</f>
        <v>16</v>
      </c>
      <c r="H273" s="18" t="n">
        <f aca="false">IF(Y$4=0,MEDIAN(AJ273,AW273,BI273,BT273,CE273,DC273),MEDIAN(AJ273,AW273,BI273,BT273,CE273,CQ273,DC273))</f>
        <v>10.15</v>
      </c>
      <c r="I273" s="19" t="n">
        <f aca="false">IF(Y$4=0,SUM(AJ273*0.104+AW273*0.03+BI273*0.225+BT273*0.329+CE273*0.009+DC273*0.175),SUM(AJ273*0.104+AW273*0.03+BI273*0.225+BT273*0.329+DC273*0.175))</f>
        <v>11.7995</v>
      </c>
      <c r="J273" s="11" t="n">
        <f aca="false">IF(Y$180=0,MIN(AK273,AX273,BJ273,BU273,CF273,DD273),MIN(AK273,AX273,BJ273,BU273,CF273,CR273,DD273))</f>
        <v>-4.9</v>
      </c>
      <c r="K273" s="20" t="n">
        <f aca="false">(G273+J273)/2</f>
        <v>5.55</v>
      </c>
      <c r="AC273" s="1" t="n">
        <v>1923</v>
      </c>
      <c r="AD273" s="11" t="n">
        <v>9.91876952253458</v>
      </c>
      <c r="AE273" s="15" t="n">
        <v>10.0300027804039</v>
      </c>
      <c r="AF273" s="16" t="n">
        <v>9.9879626730881</v>
      </c>
      <c r="AG273" s="11" t="n">
        <v>9.79827856205998</v>
      </c>
      <c r="AH273" s="17" t="n">
        <v>10.07672220657</v>
      </c>
      <c r="AI273" s="16" t="n">
        <v>23</v>
      </c>
      <c r="AJ273" s="18" t="n">
        <v>9.6</v>
      </c>
      <c r="AK273" s="6" t="n">
        <v>-4.9</v>
      </c>
      <c r="AL273" s="6" t="n">
        <v>-4</v>
      </c>
      <c r="AM273" s="20" t="n">
        <v>9.05</v>
      </c>
      <c r="AN273" s="15"/>
      <c r="AO273" s="15"/>
      <c r="AP273" s="1" t="n">
        <v>1923</v>
      </c>
      <c r="AQ273" s="11" t="n">
        <v>8.81057692307692</v>
      </c>
      <c r="AR273" s="15" t="n">
        <v>9.03092948717949</v>
      </c>
      <c r="AS273" s="16" t="n">
        <v>9.01955128205128</v>
      </c>
      <c r="AT273" s="11" t="n">
        <v>8.84614023407148</v>
      </c>
      <c r="AU273" s="17" t="n">
        <v>9.18403762780792</v>
      </c>
      <c r="AV273" s="3" t="n">
        <v>16</v>
      </c>
      <c r="AW273" s="21" t="n">
        <v>8.6</v>
      </c>
      <c r="AX273" s="6" t="n">
        <v>-0.1</v>
      </c>
      <c r="AY273" s="6" t="n">
        <v>3.2</v>
      </c>
      <c r="AZ273" s="20" t="n">
        <v>7.95</v>
      </c>
      <c r="BA273" s="2"/>
      <c r="BB273" s="1" t="n">
        <v>1923</v>
      </c>
      <c r="BC273" s="11" t="n">
        <v>16.0564484126984</v>
      </c>
      <c r="BD273" s="15" t="n">
        <v>16.480393393869</v>
      </c>
      <c r="BE273" s="16" t="n">
        <v>16.3942414123817</v>
      </c>
      <c r="BF273" s="11" t="n">
        <v>16.2323704791194</v>
      </c>
      <c r="BG273" s="24"/>
      <c r="BH273" s="3" t="n">
        <v>25.8</v>
      </c>
      <c r="BI273" s="18" t="n">
        <v>17.2</v>
      </c>
      <c r="BJ273" s="6" t="n">
        <v>1.6</v>
      </c>
      <c r="BL273" s="20" t="n">
        <v>13.7</v>
      </c>
      <c r="BM273" s="1" t="n">
        <v>1923</v>
      </c>
      <c r="BN273" s="11" t="n">
        <v>10.6422619047619</v>
      </c>
      <c r="BO273" s="15" t="n">
        <v>10.4995146520147</v>
      </c>
      <c r="BP273" s="16" t="n">
        <v>10.4575671550672</v>
      </c>
      <c r="BQ273" s="11" t="n">
        <v>10.3322915741666</v>
      </c>
      <c r="BR273" s="24" t="n">
        <v>9.9025748968624</v>
      </c>
      <c r="BS273" s="3" t="n">
        <v>21</v>
      </c>
      <c r="BT273" s="18" t="n">
        <v>10.15</v>
      </c>
      <c r="BU273" s="11" t="n">
        <v>3.9</v>
      </c>
      <c r="BV273" s="20" t="n">
        <v>12.45</v>
      </c>
      <c r="BX273" s="1" t="n">
        <v>1923</v>
      </c>
      <c r="BY273" s="11" t="n">
        <v>13.543287037037</v>
      </c>
      <c r="BZ273" s="15" t="n">
        <v>13.517037037037</v>
      </c>
      <c r="CA273" s="16" t="n">
        <v>13.5285395622896</v>
      </c>
      <c r="CB273" s="11" t="n">
        <v>13.406593934133</v>
      </c>
      <c r="CC273" s="17"/>
      <c r="CD273" s="3" t="n">
        <v>27.8</v>
      </c>
      <c r="CE273" s="18" t="n">
        <v>12.8</v>
      </c>
      <c r="CF273" s="6" t="n">
        <v>2.9</v>
      </c>
      <c r="CG273" s="20" t="n">
        <v>15.35</v>
      </c>
      <c r="CH273" s="6"/>
      <c r="CI273" s="2"/>
      <c r="CJ273" s="1" t="n">
        <v>1923</v>
      </c>
      <c r="CK273" s="11" t="n">
        <v>8.94484126984127</v>
      </c>
      <c r="CL273" s="15" t="n">
        <v>9.36091269841269</v>
      </c>
      <c r="CM273" s="16" t="n">
        <v>9.23753968253968</v>
      </c>
      <c r="CN273" s="11" t="n">
        <v>8.7563566468254</v>
      </c>
      <c r="CO273" s="17"/>
      <c r="CP273" s="16" t="n">
        <v>12.8</v>
      </c>
      <c r="CQ273" s="18" t="n">
        <v>8.9</v>
      </c>
      <c r="CR273" s="25" t="n">
        <v>3.7</v>
      </c>
      <c r="CS273" s="38" t="n">
        <v>8.25</v>
      </c>
      <c r="CT273" s="15"/>
      <c r="CU273" s="15"/>
      <c r="CV273" s="1" t="n">
        <v>1923</v>
      </c>
      <c r="CW273" s="11" t="n">
        <v>17.075</v>
      </c>
      <c r="CX273" s="15" t="n">
        <v>17.1916666666667</v>
      </c>
      <c r="CY273" s="16" t="n">
        <v>17.420625</v>
      </c>
      <c r="CZ273" s="11" t="n">
        <v>17.3032291666667</v>
      </c>
      <c r="DA273" s="17"/>
      <c r="DB273" s="3" t="n">
        <v>25.3</v>
      </c>
      <c r="DC273" s="18" t="n">
        <v>19.05</v>
      </c>
      <c r="DD273" s="6" t="n">
        <v>2.7</v>
      </c>
      <c r="DE273" s="20" t="n">
        <v>14</v>
      </c>
    </row>
    <row r="274" customFormat="false" ht="12.8" hidden="false" customHeight="false" outlineLevel="0" collapsed="false">
      <c r="A274" s="22"/>
      <c r="B274" s="11" t="n">
        <v>13.5253938568299</v>
      </c>
      <c r="C274" s="15" t="n">
        <f aca="false">AVERAGE(B270:B274)</f>
        <v>13.8785006509822</v>
      </c>
      <c r="D274" s="16" t="n">
        <f aca="false">AVERAGE(B265:B274)</f>
        <v>13.8791602550167</v>
      </c>
      <c r="E274" s="11" t="n">
        <f aca="false">AVERAGE(B255:B274)</f>
        <v>13.8252069950986</v>
      </c>
      <c r="F274" s="17" t="n">
        <f aca="false">AVERAGE(B225:B274)</f>
        <v>13.4826555757801</v>
      </c>
      <c r="G274" s="16" t="n">
        <f aca="false">IF(Y$180=0,MIN(AI274,AV274,BH274,BS274,CD274,DB274),MIN(AI274,AV274,BH274,BS274,CD274,CP274,DB274))</f>
        <v>16.1</v>
      </c>
      <c r="H274" s="18" t="n">
        <f aca="false">IF(Y$4=0,MEDIAN(AJ274,AW274,BI274,BT274,CE274,DC274),MEDIAN(AJ274,AW274,BI274,BT274,CE274,CQ274,DC274))</f>
        <v>9.75</v>
      </c>
      <c r="I274" s="19" t="n">
        <f aca="false">IF(Y$4=0,SUM(AJ274*0.104+AW274*0.03+BI274*0.225+BT274*0.329+CE274*0.009+DC274*0.175),SUM(AJ274*0.104+AW274*0.03+BI274*0.225+BT274*0.329+DC274*0.175))</f>
        <v>11.50855</v>
      </c>
      <c r="J274" s="11" t="n">
        <f aca="false">IF(Y$180=0,MIN(AK274,AX274,BJ274,BU274,CF274,DD274),MIN(AK274,AX274,BJ274,BU274,CF274,CR274,DD274))</f>
        <v>-5</v>
      </c>
      <c r="K274" s="20" t="n">
        <f aca="false">(G274+J274)/2</f>
        <v>5.55</v>
      </c>
      <c r="AC274" s="1" t="n">
        <v>1924</v>
      </c>
      <c r="AD274" s="11" t="n">
        <v>9.10823293172691</v>
      </c>
      <c r="AE274" s="15" t="n">
        <v>9.78232645008266</v>
      </c>
      <c r="AF274" s="16" t="n">
        <v>9.80010811633294</v>
      </c>
      <c r="AG274" s="11" t="n">
        <v>9.78095872716485</v>
      </c>
      <c r="AH274" s="17" t="n">
        <v>10.0756590874268</v>
      </c>
      <c r="AI274" s="16" t="n">
        <v>21.2</v>
      </c>
      <c r="AJ274" s="18" t="n">
        <v>9.2</v>
      </c>
      <c r="AK274" s="6" t="n">
        <v>-5</v>
      </c>
      <c r="AL274" s="6" t="n">
        <v>-3.8</v>
      </c>
      <c r="AM274" s="20" t="n">
        <v>8.1</v>
      </c>
      <c r="AN274" s="15"/>
      <c r="AO274" s="15"/>
      <c r="AP274" s="1" t="n">
        <v>1924</v>
      </c>
      <c r="AQ274" s="11" t="n">
        <v>8.29855769230769</v>
      </c>
      <c r="AR274" s="15" t="n">
        <v>8.86576923076923</v>
      </c>
      <c r="AS274" s="16" t="n">
        <v>8.92232371794872</v>
      </c>
      <c r="AT274" s="11" t="n">
        <v>8.84513061868687</v>
      </c>
      <c r="AU274" s="17" t="n">
        <v>9.15100878165408</v>
      </c>
      <c r="AV274" s="3" t="n">
        <v>16.1</v>
      </c>
      <c r="AW274" s="21" t="n">
        <v>8.3</v>
      </c>
      <c r="AX274" s="6" t="n">
        <v>-1.3</v>
      </c>
      <c r="AY274" s="6" t="n">
        <v>0.6</v>
      </c>
      <c r="AZ274" s="20" t="n">
        <v>7.4</v>
      </c>
      <c r="BA274" s="2"/>
      <c r="BB274" s="1" t="n">
        <v>1924</v>
      </c>
      <c r="BC274" s="11" t="n">
        <v>16.3828373015873</v>
      </c>
      <c r="BD274" s="15" t="n">
        <v>16.5007819923978</v>
      </c>
      <c r="BE274" s="16" t="n">
        <v>16.3543239230282</v>
      </c>
      <c r="BF274" s="11" t="n">
        <v>16.2628390985848</v>
      </c>
      <c r="BG274" s="24"/>
      <c r="BH274" s="3" t="n">
        <v>26.2</v>
      </c>
      <c r="BI274" s="18" t="n">
        <v>17.3</v>
      </c>
      <c r="BJ274" s="6" t="n">
        <v>3.1</v>
      </c>
      <c r="BL274" s="20" t="n">
        <v>14.65</v>
      </c>
      <c r="BM274" s="1" t="n">
        <v>1924</v>
      </c>
      <c r="BN274" s="11" t="n">
        <v>9.77053571428571</v>
      </c>
      <c r="BO274" s="15" t="n">
        <v>10.3499038461538</v>
      </c>
      <c r="BP274" s="16" t="n">
        <v>10.3275373931624</v>
      </c>
      <c r="BQ274" s="11" t="n">
        <v>10.3049850265475</v>
      </c>
      <c r="BR274" s="24" t="n">
        <v>9.93398561114811</v>
      </c>
      <c r="BS274" s="3" t="n">
        <v>18.1</v>
      </c>
      <c r="BT274" s="18" t="n">
        <v>9.75</v>
      </c>
      <c r="BU274" s="11" t="n">
        <v>1</v>
      </c>
      <c r="BV274" s="20" t="n">
        <v>9.55</v>
      </c>
      <c r="BX274" s="1" t="n">
        <v>1924</v>
      </c>
      <c r="BY274" s="11" t="n">
        <v>13.153125</v>
      </c>
      <c r="BZ274" s="15" t="n">
        <v>13.4617361111111</v>
      </c>
      <c r="CA274" s="16" t="n">
        <v>13.4834353956229</v>
      </c>
      <c r="CB274" s="11" t="n">
        <v>13.396750184133</v>
      </c>
      <c r="CC274" s="17"/>
      <c r="CD274" s="3" t="n">
        <v>28.3</v>
      </c>
      <c r="CE274" s="18" t="n">
        <v>12.4</v>
      </c>
      <c r="CF274" s="6" t="n">
        <v>2.5</v>
      </c>
      <c r="CG274" s="20" t="n">
        <v>15.4</v>
      </c>
      <c r="CH274" s="6"/>
      <c r="CI274" s="2"/>
      <c r="CJ274" s="1" t="n">
        <v>1924</v>
      </c>
      <c r="CK274" s="11" t="n">
        <v>8.69761904761905</v>
      </c>
      <c r="CL274" s="15" t="n">
        <v>9.2018253968254</v>
      </c>
      <c r="CM274" s="16" t="n">
        <v>9.20799603174603</v>
      </c>
      <c r="CN274" s="11" t="n">
        <v>8.78359871031746</v>
      </c>
      <c r="CO274" s="17"/>
      <c r="CP274" s="16" t="n">
        <v>13.4</v>
      </c>
      <c r="CQ274" s="18" t="n">
        <v>8.8</v>
      </c>
      <c r="CR274" s="25" t="n">
        <v>2.9</v>
      </c>
      <c r="CS274" s="38" t="n">
        <v>8.15</v>
      </c>
      <c r="CT274" s="15"/>
      <c r="CU274" s="15"/>
      <c r="CV274" s="1" t="n">
        <v>1924</v>
      </c>
      <c r="CW274" s="11" t="n">
        <v>16.825</v>
      </c>
      <c r="CX274" s="15" t="n">
        <v>17.1595833333333</v>
      </c>
      <c r="CY274" s="16" t="n">
        <v>17.304375</v>
      </c>
      <c r="CZ274" s="11" t="n">
        <v>17.3176736111111</v>
      </c>
      <c r="DA274" s="17"/>
      <c r="DB274" s="3" t="n">
        <v>26.5</v>
      </c>
      <c r="DC274" s="18" t="n">
        <v>18.3</v>
      </c>
      <c r="DD274" s="6" t="n">
        <v>1.8</v>
      </c>
      <c r="DE274" s="20" t="n">
        <v>14.15</v>
      </c>
    </row>
    <row r="275" customFormat="false" ht="12.8" hidden="false" customHeight="false" outlineLevel="0" collapsed="false">
      <c r="A275" s="22" t="n">
        <f aca="false">A270+5</f>
        <v>1925</v>
      </c>
      <c r="B275" s="11" t="n">
        <v>13.5155736008831</v>
      </c>
      <c r="C275" s="15" t="n">
        <f aca="false">AVERAGE(B271:B275)</f>
        <v>13.7839294991586</v>
      </c>
      <c r="D275" s="16" t="n">
        <f aca="false">AVERAGE(B266:B275)</f>
        <v>13.7854948763691</v>
      </c>
      <c r="E275" s="11" t="n">
        <f aca="false">AVERAGE(B256:B275)</f>
        <v>13.8358457411972</v>
      </c>
      <c r="F275" s="17" t="n">
        <f aca="false">AVERAGE(B226:B275)</f>
        <v>13.571138393571</v>
      </c>
      <c r="G275" s="16" t="n">
        <f aca="false">IF(Y$180=0,MIN(AI275,AV275,BH275,BS275,CD275,DB275),MIN(AI275,AV275,BH275,BS275,CD275,CP275,DB275))</f>
        <v>16</v>
      </c>
      <c r="H275" s="18" t="n">
        <f aca="false">IF(Y$4=0,MEDIAN(AJ275,AW275,BI275,BT275,CE275,DC275),MEDIAN(AJ275,AW275,BI275,BT275,CE275,CQ275,DC275))</f>
        <v>9.9</v>
      </c>
      <c r="I275" s="19" t="n">
        <f aca="false">IF(Y$4=0,SUM(AJ275*0.104+AW275*0.03+BI275*0.225+BT275*0.329+CE275*0.009+DC275*0.175),SUM(AJ275*0.104+AW275*0.03+BI275*0.225+BT275*0.329+DC275*0.175))</f>
        <v>11.688</v>
      </c>
      <c r="J275" s="11" t="n">
        <f aca="false">IF(Y$180=0,MIN(AK275,AX275,BJ275,BU275,CF275,DD275),MIN(AK275,AX275,BJ275,BU275,CF275,CR275,DD275))</f>
        <v>-6.8</v>
      </c>
      <c r="K275" s="20" t="n">
        <f aca="false">(G275+J275)/2</f>
        <v>4.6</v>
      </c>
      <c r="AC275" s="1" t="n">
        <v>1925</v>
      </c>
      <c r="AD275" s="11" t="n">
        <v>9.29486836233824</v>
      </c>
      <c r="AE275" s="15" t="n">
        <v>9.67173450755259</v>
      </c>
      <c r="AF275" s="16" t="n">
        <v>9.71034624183071</v>
      </c>
      <c r="AG275" s="11" t="n">
        <v>9.78185955268917</v>
      </c>
      <c r="AH275" s="17" t="n">
        <v>10.0705735843032</v>
      </c>
      <c r="AI275" s="16" t="n">
        <v>22</v>
      </c>
      <c r="AJ275" s="18" t="n">
        <v>9.1</v>
      </c>
      <c r="AK275" s="6" t="n">
        <v>-6.8</v>
      </c>
      <c r="AL275" s="6" t="n">
        <v>-5</v>
      </c>
      <c r="AM275" s="20" t="n">
        <v>7.6</v>
      </c>
      <c r="AN275" s="15"/>
      <c r="AO275" s="15"/>
      <c r="AP275" s="1" t="n">
        <v>1925</v>
      </c>
      <c r="AQ275" s="11" t="n">
        <v>8.39326923076923</v>
      </c>
      <c r="AR275" s="15" t="n">
        <v>8.76679487179487</v>
      </c>
      <c r="AS275" s="16" t="n">
        <v>8.87032051282051</v>
      </c>
      <c r="AT275" s="11" t="n">
        <v>8.86101803855866</v>
      </c>
      <c r="AU275" s="17" t="n">
        <v>9.12554083293613</v>
      </c>
      <c r="AV275" s="3" t="n">
        <v>16</v>
      </c>
      <c r="AW275" s="21" t="n">
        <v>8.4</v>
      </c>
      <c r="AX275" s="6" t="n">
        <v>-0.6</v>
      </c>
      <c r="AY275" s="6" t="n">
        <v>1</v>
      </c>
      <c r="AZ275" s="20" t="n">
        <v>7.7</v>
      </c>
      <c r="BA275" s="2"/>
      <c r="BB275" s="1" t="n">
        <v>1925</v>
      </c>
      <c r="BC275" s="11" t="n">
        <v>15.8039682539683</v>
      </c>
      <c r="BD275" s="15" t="n">
        <v>16.321534992785</v>
      </c>
      <c r="BE275" s="16" t="n">
        <v>16.2487044882624</v>
      </c>
      <c r="BF275" s="11" t="n">
        <v>16.2740024235639</v>
      </c>
      <c r="BG275" s="24"/>
      <c r="BH275" s="3" t="n">
        <v>27.3</v>
      </c>
      <c r="BI275" s="18" t="n">
        <v>16.9</v>
      </c>
      <c r="BJ275" s="6" t="n">
        <v>1.1</v>
      </c>
      <c r="BL275" s="20" t="n">
        <v>14.2</v>
      </c>
      <c r="BM275" s="1" t="n">
        <v>1925</v>
      </c>
      <c r="BN275" s="11" t="n">
        <v>10.2517857142857</v>
      </c>
      <c r="BO275" s="15" t="n">
        <v>10.3679532967033</v>
      </c>
      <c r="BP275" s="16" t="n">
        <v>10.3029296398046</v>
      </c>
      <c r="BQ275" s="11" t="n">
        <v>10.3324180622618</v>
      </c>
      <c r="BR275" s="24" t="n">
        <v>9.96732688098938</v>
      </c>
      <c r="BS275" s="3" t="n">
        <v>19.8</v>
      </c>
      <c r="BT275" s="18" t="n">
        <v>9.9</v>
      </c>
      <c r="BU275" s="11" t="n">
        <v>2.6</v>
      </c>
      <c r="BV275" s="20" t="n">
        <v>11.2</v>
      </c>
      <c r="BX275" s="1" t="n">
        <v>1925</v>
      </c>
      <c r="BY275" s="11" t="n">
        <v>13.0881944444445</v>
      </c>
      <c r="BZ275" s="15" t="n">
        <v>13.374375</v>
      </c>
      <c r="CA275" s="16" t="n">
        <v>13.3769770622896</v>
      </c>
      <c r="CB275" s="11" t="n">
        <v>13.4017979271886</v>
      </c>
      <c r="CC275" s="17" t="n">
        <v>13.6012364949518</v>
      </c>
      <c r="CD275" s="3" t="n">
        <v>27.8</v>
      </c>
      <c r="CE275" s="18" t="n">
        <v>12.9</v>
      </c>
      <c r="CF275" s="6" t="n">
        <v>1</v>
      </c>
      <c r="CG275" s="20" t="n">
        <v>14.4</v>
      </c>
      <c r="CH275" s="6"/>
      <c r="CI275" s="2"/>
      <c r="CJ275" s="1" t="n">
        <v>1925</v>
      </c>
      <c r="CK275" s="11" t="n">
        <v>8.70357142857143</v>
      </c>
      <c r="CL275" s="15" t="n">
        <v>9.08809523809524</v>
      </c>
      <c r="CM275" s="16" t="n">
        <v>9.18974206349206</v>
      </c>
      <c r="CN275" s="11" t="n">
        <v>8.82737103174603</v>
      </c>
      <c r="CO275" s="17"/>
      <c r="CP275" s="16" t="n">
        <v>13.4</v>
      </c>
      <c r="CQ275" s="18" t="n">
        <v>8.85</v>
      </c>
      <c r="CR275" s="25" t="n">
        <v>2.1</v>
      </c>
      <c r="CS275" s="38" t="n">
        <v>7.75</v>
      </c>
      <c r="CT275" s="15"/>
      <c r="CU275" s="15"/>
      <c r="CV275" s="1" t="n">
        <v>1925</v>
      </c>
      <c r="CW275" s="11" t="n">
        <v>17.11875</v>
      </c>
      <c r="CX275" s="15" t="n">
        <v>17.0791666666667</v>
      </c>
      <c r="CY275" s="16" t="n">
        <v>17.1904166666667</v>
      </c>
      <c r="CZ275" s="11" t="n">
        <v>17.3291666666667</v>
      </c>
      <c r="DA275" s="17"/>
      <c r="DB275" s="3" t="n">
        <v>25.9</v>
      </c>
      <c r="DC275" s="18" t="n">
        <v>19.6</v>
      </c>
      <c r="DD275" s="6" t="n">
        <v>2.3</v>
      </c>
      <c r="DE275" s="20" t="n">
        <v>14.1</v>
      </c>
    </row>
    <row r="276" customFormat="false" ht="12.8" hidden="false" customHeight="false" outlineLevel="0" collapsed="false">
      <c r="A276" s="22"/>
      <c r="B276" s="11" t="n">
        <v>13.9785239885549</v>
      </c>
      <c r="C276" s="15" t="n">
        <f aca="false">AVERAGE(B272:B276)</f>
        <v>13.7046458047783</v>
      </c>
      <c r="D276" s="16" t="n">
        <f aca="false">AVERAGE(B267:B276)</f>
        <v>13.7873183929036</v>
      </c>
      <c r="E276" s="11" t="n">
        <f aca="false">AVERAGE(B257:B276)</f>
        <v>13.8242979516389</v>
      </c>
      <c r="F276" s="17" t="n">
        <f aca="false">AVERAGE(B227:B276)</f>
        <v>13.6332612770447</v>
      </c>
      <c r="G276" s="16" t="n">
        <f aca="false">IF(Y$180=0,MIN(AI276,AV276,BH276,BS276,CD276,DB276),MIN(AI276,AV276,BH276,BS276,CD276,CP276,DB276))</f>
        <v>16.4</v>
      </c>
      <c r="H276" s="18" t="n">
        <f aca="false">IF(Y$4=0,MEDIAN(AJ276,AW276,BI276,BT276,CE276,DC276),MEDIAN(AJ276,AW276,BI276,BT276,CE276,CQ276,DC276))</f>
        <v>10.15</v>
      </c>
      <c r="I276" s="19" t="n">
        <f aca="false">IF(Y$4=0,SUM(AJ276*0.104+AW276*0.03+BI276*0.225+BT276*0.329+CE276*0.009+DC276*0.175),SUM(AJ276*0.104+AW276*0.03+BI276*0.225+BT276*0.329+DC276*0.175))</f>
        <v>12.02525</v>
      </c>
      <c r="J276" s="11" t="n">
        <f aca="false">IF(Y$180=0,MIN(AK276,AX276,BJ276,BU276,CF276,DD276),MIN(AK276,AX276,BJ276,BU276,CF276,CR276,DD276))</f>
        <v>-3</v>
      </c>
      <c r="K276" s="20" t="n">
        <f aca="false">(G276+J276)/2</f>
        <v>6.7</v>
      </c>
      <c r="AC276" s="1" t="n">
        <v>1926</v>
      </c>
      <c r="AD276" s="11" t="n">
        <v>9.8138143483023</v>
      </c>
      <c r="AE276" s="15" t="n">
        <v>9.57369376495882</v>
      </c>
      <c r="AF276" s="16" t="n">
        <v>9.70505406554983</v>
      </c>
      <c r="AG276" s="11" t="n">
        <v>9.77017372689441</v>
      </c>
      <c r="AH276" s="17" t="n">
        <v>10.0698768320535</v>
      </c>
      <c r="AI276" s="16" t="n">
        <v>23.6</v>
      </c>
      <c r="AJ276" s="18" t="n">
        <v>9.6</v>
      </c>
      <c r="AK276" s="6" t="n">
        <v>-3</v>
      </c>
      <c r="AL276" s="6" t="n">
        <v>-3</v>
      </c>
      <c r="AM276" s="20" t="n">
        <v>10.3</v>
      </c>
      <c r="AN276" s="15"/>
      <c r="AO276" s="15"/>
      <c r="AP276" s="1" t="n">
        <v>1926</v>
      </c>
      <c r="AQ276" s="11" t="n">
        <v>8.84102564102564</v>
      </c>
      <c r="AR276" s="15" t="n">
        <v>8.62852564102564</v>
      </c>
      <c r="AS276" s="16" t="n">
        <v>8.87163461538462</v>
      </c>
      <c r="AT276" s="11" t="n">
        <v>8.8549530011655</v>
      </c>
      <c r="AU276" s="17" t="n">
        <v>9.10786134575664</v>
      </c>
      <c r="AV276" s="3" t="n">
        <v>16.4</v>
      </c>
      <c r="AW276" s="21" t="n">
        <v>9</v>
      </c>
      <c r="AX276" s="6" t="n">
        <v>0.8</v>
      </c>
      <c r="AY276" s="6" t="n">
        <v>1.8</v>
      </c>
      <c r="AZ276" s="20" t="n">
        <v>8.6</v>
      </c>
      <c r="BA276" s="2"/>
      <c r="BB276" s="1" t="n">
        <v>1926</v>
      </c>
      <c r="BC276" s="11" t="n">
        <v>16.8580357142857</v>
      </c>
      <c r="BD276" s="15" t="n">
        <v>16.2602651515152</v>
      </c>
      <c r="BE276" s="16" t="n">
        <v>16.2503922060325</v>
      </c>
      <c r="BF276" s="11" t="n">
        <v>16.3083515776992</v>
      </c>
      <c r="BG276" s="24"/>
      <c r="BH276" s="3" t="n">
        <v>27.4</v>
      </c>
      <c r="BI276" s="18" t="n">
        <v>17.8</v>
      </c>
      <c r="BJ276" s="6" t="n">
        <v>2.7</v>
      </c>
      <c r="BL276" s="20" t="n">
        <v>15.05</v>
      </c>
      <c r="BM276" s="1" t="n">
        <v>1926</v>
      </c>
      <c r="BN276" s="11" t="n">
        <v>10.2095238095238</v>
      </c>
      <c r="BO276" s="15" t="n">
        <v>10.2460119047619</v>
      </c>
      <c r="BP276" s="16" t="n">
        <v>10.3296726190476</v>
      </c>
      <c r="BQ276" s="11" t="n">
        <v>10.2964359194047</v>
      </c>
      <c r="BR276" s="24" t="n">
        <v>10.0020173571799</v>
      </c>
      <c r="BS276" s="3" t="n">
        <v>20.7</v>
      </c>
      <c r="BT276" s="18" t="n">
        <v>10.15</v>
      </c>
      <c r="BU276" s="11" t="n">
        <v>2.88333333333333</v>
      </c>
      <c r="BV276" s="20" t="n">
        <v>11.7916666666667</v>
      </c>
      <c r="BX276" s="1" t="n">
        <v>1926</v>
      </c>
      <c r="BY276" s="11" t="n">
        <v>13.4951388888889</v>
      </c>
      <c r="BZ276" s="15" t="n">
        <v>13.2568287037037</v>
      </c>
      <c r="CA276" s="16" t="n">
        <v>13.405634469697</v>
      </c>
      <c r="CB276" s="11" t="n">
        <v>13.3848100799663</v>
      </c>
      <c r="CC276" s="17" t="n">
        <v>13.6264726060629</v>
      </c>
      <c r="CD276" s="3" t="n">
        <v>28.5</v>
      </c>
      <c r="CE276" s="18" t="n">
        <v>12.7</v>
      </c>
      <c r="CF276" s="6" t="n">
        <v>2.5</v>
      </c>
      <c r="CG276" s="20" t="n">
        <v>15.5</v>
      </c>
      <c r="CH276" s="6"/>
      <c r="CI276" s="2"/>
      <c r="CJ276" s="1" t="n">
        <v>1926</v>
      </c>
      <c r="CK276" s="11" t="n">
        <v>9.22261904761904</v>
      </c>
      <c r="CL276" s="15" t="n">
        <v>8.99873015873016</v>
      </c>
      <c r="CM276" s="16" t="n">
        <v>9.20610119047619</v>
      </c>
      <c r="CN276" s="11" t="n">
        <v>8.90423115079365</v>
      </c>
      <c r="CO276" s="17"/>
      <c r="CP276" s="16" t="n">
        <v>13.4</v>
      </c>
      <c r="CQ276" s="18" t="n">
        <v>9.45</v>
      </c>
      <c r="CR276" s="25" t="n">
        <v>3.8</v>
      </c>
      <c r="CS276" s="38" t="n">
        <v>8.6</v>
      </c>
      <c r="CT276" s="15"/>
      <c r="CU276" s="15"/>
      <c r="CV276" s="1" t="n">
        <v>1926</v>
      </c>
      <c r="CW276" s="11" t="n">
        <v>17.3072916666667</v>
      </c>
      <c r="CX276" s="15" t="n">
        <v>17.0997916666667</v>
      </c>
      <c r="CY276" s="16" t="n">
        <v>17.1269791666667</v>
      </c>
      <c r="CZ276" s="11" t="n">
        <v>17.2863368055556</v>
      </c>
      <c r="DA276" s="17"/>
      <c r="DB276" s="3" t="n">
        <v>26</v>
      </c>
      <c r="DC276" s="18" t="n">
        <v>19.5</v>
      </c>
      <c r="DD276" s="6" t="n">
        <v>2.6</v>
      </c>
      <c r="DE276" s="20" t="n">
        <v>14.3</v>
      </c>
    </row>
    <row r="277" customFormat="false" ht="12.8" hidden="false" customHeight="false" outlineLevel="0" collapsed="false">
      <c r="A277" s="22"/>
      <c r="B277" s="11" t="n">
        <v>13.6564187267959</v>
      </c>
      <c r="C277" s="15" t="n">
        <f aca="false">AVERAGE(B273:B277)</f>
        <v>13.70342184581</v>
      </c>
      <c r="D277" s="16" t="n">
        <f aca="false">AVERAGE(B268:B277)</f>
        <v>13.8086230468625</v>
      </c>
      <c r="E277" s="11" t="n">
        <f aca="false">AVERAGE(B258:B277)</f>
        <v>13.8238975875764</v>
      </c>
      <c r="F277" s="17" t="n">
        <f aca="false">AVERAGE(B228:B277)</f>
        <v>13.6754549031254</v>
      </c>
      <c r="G277" s="16" t="n">
        <f aca="false">IF(Y$180=0,MIN(AI277,AV277,BH277,BS277,CD277,DB277),MIN(AI277,AV277,BH277,BS277,CD277,CP277,DB277))</f>
        <v>15.8</v>
      </c>
      <c r="H277" s="18" t="n">
        <f aca="false">IF(Y$4=0,MEDIAN(AJ277,AW277,BI277,BT277,CE277,DC277),MEDIAN(AJ277,AW277,BI277,BT277,CE277,CQ277,DC277))</f>
        <v>9.55</v>
      </c>
      <c r="I277" s="19" t="n">
        <f aca="false">IF(Y$4=0,SUM(AJ277*0.104+AW277*0.03+BI277*0.225+BT277*0.329+CE277*0.009+DC277*0.175),SUM(AJ277*0.104+AW277*0.03+BI277*0.225+BT277*0.329+DC277*0.175))</f>
        <v>11.7086</v>
      </c>
      <c r="J277" s="11" t="n">
        <f aca="false">IF(Y$180=0,MIN(AK277,AX277,BJ277,BU277,CF277,DD277),MIN(AK277,AX277,BJ277,BU277,CF277,CR277,DD277))</f>
        <v>-7.4</v>
      </c>
      <c r="K277" s="20" t="n">
        <f aca="false">(G277+J277)/2</f>
        <v>4.2</v>
      </c>
      <c r="AC277" s="1" t="n">
        <v>1927</v>
      </c>
      <c r="AD277" s="11" t="n">
        <v>8.96283467202142</v>
      </c>
      <c r="AE277" s="15" t="n">
        <v>9.41970396738469</v>
      </c>
      <c r="AF277" s="16" t="n">
        <v>9.66327329664086</v>
      </c>
      <c r="AG277" s="11" t="n">
        <v>9.76061709867212</v>
      </c>
      <c r="AH277" s="17" t="n">
        <v>10.0332561996035</v>
      </c>
      <c r="AI277" s="16" t="n">
        <v>23.8</v>
      </c>
      <c r="AJ277" s="18" t="n">
        <v>9.1</v>
      </c>
      <c r="AK277" s="6" t="n">
        <v>-7.4</v>
      </c>
      <c r="AL277" s="6" t="n">
        <v>-6.6</v>
      </c>
      <c r="AM277" s="20" t="n">
        <v>8.2</v>
      </c>
      <c r="AN277" s="15"/>
      <c r="AO277" s="15"/>
      <c r="AP277" s="1" t="n">
        <v>1927</v>
      </c>
      <c r="AQ277" s="11" t="n">
        <v>8.30080128205128</v>
      </c>
      <c r="AR277" s="15" t="n">
        <v>8.52884615384616</v>
      </c>
      <c r="AS277" s="16" t="n">
        <v>8.8056891025641</v>
      </c>
      <c r="AT277" s="11" t="n">
        <v>8.85339306526807</v>
      </c>
      <c r="AU277" s="17" t="n">
        <v>9.062335704731</v>
      </c>
      <c r="AV277" s="3" t="n">
        <v>15.8</v>
      </c>
      <c r="AW277" s="21" t="n">
        <v>8.3</v>
      </c>
      <c r="AX277" s="6" t="n">
        <v>-2.8</v>
      </c>
      <c r="AY277" s="6" t="n">
        <v>-0.4</v>
      </c>
      <c r="AZ277" s="20" t="n">
        <v>6.5</v>
      </c>
      <c r="BA277" s="2"/>
      <c r="BB277" s="1" t="n">
        <v>1927</v>
      </c>
      <c r="BC277" s="11" t="n">
        <v>16.2407106782107</v>
      </c>
      <c r="BD277" s="15" t="n">
        <v>16.2684000721501</v>
      </c>
      <c r="BE277" s="16" t="n">
        <v>16.3119531112519</v>
      </c>
      <c r="BF277" s="11" t="n">
        <v>16.3050024962252</v>
      </c>
      <c r="BG277" s="24"/>
      <c r="BH277" s="3" t="n">
        <v>26.7</v>
      </c>
      <c r="BI277" s="18" t="n">
        <v>17.4</v>
      </c>
      <c r="BJ277" s="6" t="n">
        <v>0.3</v>
      </c>
      <c r="BL277" s="20" t="n">
        <v>13.5</v>
      </c>
      <c r="BM277" s="1" t="n">
        <v>1927</v>
      </c>
      <c r="BN277" s="11" t="n">
        <v>9.83571428571429</v>
      </c>
      <c r="BO277" s="15" t="n">
        <v>10.1419642857143</v>
      </c>
      <c r="BP277" s="16" t="n">
        <v>10.2983081501832</v>
      </c>
      <c r="BQ277" s="11" t="n">
        <v>10.2906724438756</v>
      </c>
      <c r="BR277" s="24" t="n">
        <v>10.0270094206719</v>
      </c>
      <c r="BS277" s="3" t="n">
        <v>20.1</v>
      </c>
      <c r="BT277" s="18" t="n">
        <v>9.55</v>
      </c>
      <c r="BU277" s="6" t="n">
        <v>2.9</v>
      </c>
      <c r="BV277" s="20" t="n">
        <v>11.5</v>
      </c>
      <c r="BX277" s="1" t="n">
        <v>1927</v>
      </c>
      <c r="BY277" s="11" t="n">
        <v>13.4231481481482</v>
      </c>
      <c r="BZ277" s="15" t="n">
        <v>13.3405787037037</v>
      </c>
      <c r="CA277" s="16" t="n">
        <v>13.4534490740741</v>
      </c>
      <c r="CB277" s="11" t="n">
        <v>13.3873737373737</v>
      </c>
      <c r="CC277" s="17" t="n">
        <v>13.6344355690258</v>
      </c>
      <c r="CD277" s="3" t="n">
        <v>27.6</v>
      </c>
      <c r="CE277" s="18" t="n">
        <v>12.7</v>
      </c>
      <c r="CF277" s="6" t="n">
        <v>2.8</v>
      </c>
      <c r="CG277" s="20" t="n">
        <v>15.2</v>
      </c>
      <c r="CH277" s="6"/>
      <c r="CI277" s="2"/>
      <c r="CJ277" s="1" t="n">
        <v>1927</v>
      </c>
      <c r="CK277" s="11" t="n">
        <v>8.73571428571429</v>
      </c>
      <c r="CL277" s="15" t="n">
        <v>8.86087301587302</v>
      </c>
      <c r="CM277" s="16" t="n">
        <v>9.15071428571428</v>
      </c>
      <c r="CN277" s="11" t="n">
        <v>8.96862103174603</v>
      </c>
      <c r="CO277" s="17"/>
      <c r="CP277" s="16" t="n">
        <v>13.3</v>
      </c>
      <c r="CQ277" s="18" t="n">
        <v>8.7</v>
      </c>
      <c r="CR277" s="25" t="n">
        <v>1</v>
      </c>
      <c r="CS277" s="38" t="n">
        <v>7.15</v>
      </c>
      <c r="CT277" s="15"/>
      <c r="CU277" s="15"/>
      <c r="CV277" s="1" t="n">
        <v>1927</v>
      </c>
      <c r="CW277" s="11" t="n">
        <v>17.2354166666667</v>
      </c>
      <c r="CX277" s="15" t="n">
        <v>17.1122916666667</v>
      </c>
      <c r="CY277" s="16" t="n">
        <v>17.1386458333333</v>
      </c>
      <c r="CZ277" s="11" t="n">
        <v>17.2922743055556</v>
      </c>
      <c r="DA277" s="17" t="n">
        <v>16.9893958333333</v>
      </c>
      <c r="DB277" s="3" t="n">
        <v>26.5</v>
      </c>
      <c r="DC277" s="18" t="n">
        <v>19.75</v>
      </c>
      <c r="DD277" s="6" t="n">
        <v>3.5</v>
      </c>
      <c r="DE277" s="20" t="n">
        <v>15</v>
      </c>
    </row>
    <row r="278" customFormat="false" ht="12.8" hidden="false" customHeight="false" outlineLevel="0" collapsed="false">
      <c r="A278" s="22"/>
      <c r="B278" s="11" t="n">
        <v>14.0296080423855</v>
      </c>
      <c r="C278" s="15" t="n">
        <f aca="false">AVERAGE(B274:B278)</f>
        <v>13.7411036430899</v>
      </c>
      <c r="D278" s="16" t="n">
        <f aca="false">AVERAGE(B269:B278)</f>
        <v>13.8446226959705</v>
      </c>
      <c r="E278" s="11" t="n">
        <f aca="false">AVERAGE(B259:B278)</f>
        <v>13.8582732262707</v>
      </c>
      <c r="F278" s="17" t="n">
        <f aca="false">AVERAGE(B229:B278)</f>
        <v>13.7073226006717</v>
      </c>
      <c r="G278" s="16" t="n">
        <f aca="false">IF(Y$180=0,MIN(AI278,AV278,BH278,BS278,CD278,DB278),MIN(AI278,AV278,BH278,BS278,CD278,CP278,DB278))</f>
        <v>16.7</v>
      </c>
      <c r="H278" s="18" t="n">
        <f aca="false">IF(Y$4=0,MEDIAN(AJ278,AW278,BI278,BT278,CE278,DC278),MEDIAN(AJ278,AW278,BI278,BT278,CE278,CQ278,DC278))</f>
        <v>10.05</v>
      </c>
      <c r="I278" s="19" t="n">
        <f aca="false">IF(Y$4=0,SUM(AJ278*0.104+AW278*0.03+BI278*0.225+BT278*0.329+CE278*0.009+DC278*0.175),SUM(AJ278*0.104+AW278*0.03+BI278*0.225+BT278*0.329+DC278*0.175))</f>
        <v>11.99505</v>
      </c>
      <c r="J278" s="11" t="n">
        <f aca="false">IF(Y$180=0,MIN(AK278,AX278,BJ278,BU278,CF278,DD278),MIN(AK278,AX278,BJ278,BU278,CF278,CR278,DD278))</f>
        <v>-3.3</v>
      </c>
      <c r="K278" s="20" t="n">
        <f aca="false">(G278+J278)/2</f>
        <v>6.7</v>
      </c>
      <c r="AC278" s="1" t="n">
        <v>1928</v>
      </c>
      <c r="AD278" s="11" t="n">
        <v>9.81444109772423</v>
      </c>
      <c r="AE278" s="15" t="n">
        <v>9.39883828242262</v>
      </c>
      <c r="AF278" s="16" t="n">
        <v>9.71442053141328</v>
      </c>
      <c r="AG278" s="11" t="n">
        <v>9.77657905254823</v>
      </c>
      <c r="AH278" s="17" t="n">
        <v>10.0015116882246</v>
      </c>
      <c r="AI278" s="16" t="n">
        <v>21.8</v>
      </c>
      <c r="AJ278" s="18" t="n">
        <v>9.9</v>
      </c>
      <c r="AK278" s="6" t="n">
        <v>-3.3</v>
      </c>
      <c r="AL278" s="6" t="n">
        <v>-2.9</v>
      </c>
      <c r="AM278" s="20" t="n">
        <v>9.25</v>
      </c>
      <c r="AN278" s="15"/>
      <c r="AO278" s="15"/>
      <c r="AP278" s="1" t="n">
        <v>1928</v>
      </c>
      <c r="AQ278" s="11" t="n">
        <v>8.87211538461538</v>
      </c>
      <c r="AR278" s="15" t="n">
        <v>8.54115384615385</v>
      </c>
      <c r="AS278" s="16" t="n">
        <v>8.78604166666667</v>
      </c>
      <c r="AT278" s="11" t="n">
        <v>8.84992351398601</v>
      </c>
      <c r="AU278" s="17" t="n">
        <v>9.02990301242331</v>
      </c>
      <c r="AV278" s="3" t="n">
        <v>16.7</v>
      </c>
      <c r="AW278" s="21" t="n">
        <v>8.8</v>
      </c>
      <c r="AX278" s="6" t="n">
        <v>-0.3</v>
      </c>
      <c r="AY278" s="6" t="n">
        <v>1.2</v>
      </c>
      <c r="AZ278" s="20" t="n">
        <v>8.2</v>
      </c>
      <c r="BA278" s="2"/>
      <c r="BB278" s="1" t="n">
        <v>1928</v>
      </c>
      <c r="BC278" s="11" t="n">
        <v>16.6188492063492</v>
      </c>
      <c r="BD278" s="15" t="n">
        <v>16.3808802308802</v>
      </c>
      <c r="BE278" s="16" t="n">
        <v>16.4306368123746</v>
      </c>
      <c r="BF278" s="11" t="n">
        <v>16.3433628858355</v>
      </c>
      <c r="BG278" s="24"/>
      <c r="BH278" s="3" t="n">
        <v>26.8</v>
      </c>
      <c r="BI278" s="18" t="n">
        <v>17.7</v>
      </c>
      <c r="BJ278" s="6" t="n">
        <v>2.4</v>
      </c>
      <c r="BL278" s="20" t="n">
        <v>14.6</v>
      </c>
      <c r="BM278" s="1" t="n">
        <v>1928</v>
      </c>
      <c r="BN278" s="11" t="n">
        <v>10.2738095238095</v>
      </c>
      <c r="BO278" s="15" t="n">
        <v>10.0682738095238</v>
      </c>
      <c r="BP278" s="16" t="n">
        <v>10.2838942307692</v>
      </c>
      <c r="BQ278" s="11" t="n">
        <v>10.2852396561772</v>
      </c>
      <c r="BR278" s="24" t="n">
        <v>10.0564856111481</v>
      </c>
      <c r="BS278" s="3" t="n">
        <v>20.1</v>
      </c>
      <c r="BT278" s="18" t="n">
        <v>10.05</v>
      </c>
      <c r="BU278" s="6" t="n">
        <v>1.9</v>
      </c>
      <c r="BV278" s="20" t="n">
        <v>11</v>
      </c>
      <c r="BX278" s="1" t="n">
        <v>1928</v>
      </c>
      <c r="BY278" s="11" t="n">
        <v>13.4287037037037</v>
      </c>
      <c r="BZ278" s="15" t="n">
        <v>13.317662037037</v>
      </c>
      <c r="CA278" s="16" t="n">
        <v>13.417349537037</v>
      </c>
      <c r="CB278" s="11" t="n">
        <v>13.4254365267256</v>
      </c>
      <c r="CC278" s="17" t="n">
        <v>13.6273429764333</v>
      </c>
      <c r="CD278" s="3" t="n">
        <v>28.3</v>
      </c>
      <c r="CE278" s="18" t="n">
        <v>12.4</v>
      </c>
      <c r="CF278" s="6" t="n">
        <v>3.2</v>
      </c>
      <c r="CG278" s="20" t="n">
        <v>15.75</v>
      </c>
      <c r="CH278" s="6"/>
      <c r="CI278" s="2"/>
      <c r="CJ278" s="1" t="n">
        <v>1928</v>
      </c>
      <c r="CK278" s="11" t="n">
        <v>9.42023809523811</v>
      </c>
      <c r="CL278" s="15" t="n">
        <v>8.95595238095238</v>
      </c>
      <c r="CM278" s="16" t="n">
        <v>9.15843253968254</v>
      </c>
      <c r="CN278" s="11" t="n">
        <v>9.04557043650794</v>
      </c>
      <c r="CO278" s="17"/>
      <c r="CP278" s="16" t="n">
        <v>14.8</v>
      </c>
      <c r="CQ278" s="18" t="n">
        <v>9.25</v>
      </c>
      <c r="CR278" s="25" t="n">
        <v>2.7</v>
      </c>
      <c r="CS278" s="38" t="n">
        <v>8.75</v>
      </c>
      <c r="CT278" s="15"/>
      <c r="CU278" s="15"/>
      <c r="CV278" s="1" t="n">
        <v>1928</v>
      </c>
      <c r="CW278" s="11" t="n">
        <v>17.9958333333333</v>
      </c>
      <c r="CX278" s="15" t="n">
        <v>17.2964583333333</v>
      </c>
      <c r="CY278" s="16" t="n">
        <v>17.2440625</v>
      </c>
      <c r="CZ278" s="11" t="n">
        <v>17.3709548611111</v>
      </c>
      <c r="DA278" s="17" t="n">
        <v>17.0790902777778</v>
      </c>
      <c r="DB278" s="3" t="n">
        <v>26.3</v>
      </c>
      <c r="DC278" s="18" t="n">
        <v>19.5</v>
      </c>
      <c r="DD278" s="6" t="n">
        <v>2.9</v>
      </c>
      <c r="DE278" s="20" t="n">
        <v>14.6</v>
      </c>
    </row>
    <row r="279" customFormat="false" ht="12.8" hidden="false" customHeight="false" outlineLevel="0" collapsed="false">
      <c r="A279" s="22"/>
      <c r="B279" s="11" t="n">
        <v>13.3128111925728</v>
      </c>
      <c r="C279" s="15" t="n">
        <f aca="false">AVERAGE(B275:B279)</f>
        <v>13.6985871102384</v>
      </c>
      <c r="D279" s="16" t="n">
        <f aca="false">AVERAGE(B270:B279)</f>
        <v>13.7885438806103</v>
      </c>
      <c r="E279" s="11" t="n">
        <f aca="false">AVERAGE(B260:B279)</f>
        <v>13.8502235722519</v>
      </c>
      <c r="F279" s="17" t="n">
        <f aca="false">AVERAGE(B230:B279)</f>
        <v>13.7461238844096</v>
      </c>
      <c r="G279" s="16" t="n">
        <f aca="false">IF(Y$180=0,MIN(AI279,AV279,BH279,BS279,CD279,DB279),MIN(AI279,AV279,BH279,BS279,CD279,CP279,DB279))</f>
        <v>18.6</v>
      </c>
      <c r="H279" s="18" t="n">
        <f aca="false">IF(Y$4=0,MEDIAN(AJ279,AW279,BI279,BT279,CE279,DC279),MEDIAN(AJ279,AW279,BI279,BT279,CE279,CQ279,DC279))</f>
        <v>9.3</v>
      </c>
      <c r="I279" s="19" t="n">
        <f aca="false">IF(Y$4=0,SUM(AJ279*0.104+AW279*0.03+BI279*0.225+BT279*0.329+CE279*0.009+DC279*0.175),SUM(AJ279*0.104+AW279*0.03+BI279*0.225+BT279*0.329+DC279*0.175))</f>
        <v>11.35</v>
      </c>
      <c r="J279" s="11" t="n">
        <f aca="false">IF(Y$180=0,MIN(AK279,AX279,BJ279,BU279,CF279,DD279),MIN(AK279,AX279,BJ279,BU279,CF279,CR279,DD279))</f>
        <v>-7.2</v>
      </c>
      <c r="K279" s="20" t="n">
        <f aca="false">(G279+J279)/2</f>
        <v>5.7</v>
      </c>
      <c r="AC279" s="1" t="n">
        <v>1929</v>
      </c>
      <c r="AD279" s="11" t="n">
        <v>9.21827309236948</v>
      </c>
      <c r="AE279" s="15" t="n">
        <v>9.42084631455114</v>
      </c>
      <c r="AF279" s="16" t="n">
        <v>9.6015863823169</v>
      </c>
      <c r="AG279" s="11" t="n">
        <v>9.77071661289061</v>
      </c>
      <c r="AH279" s="17" t="n">
        <v>9.97513905483392</v>
      </c>
      <c r="AI279" s="16" t="n">
        <v>22.7</v>
      </c>
      <c r="AJ279" s="18" t="n">
        <v>9.2</v>
      </c>
      <c r="AK279" s="6" t="n">
        <v>-7.2</v>
      </c>
      <c r="AL279" s="6" t="n">
        <v>-5.9</v>
      </c>
      <c r="AM279" s="20" t="n">
        <v>7.75</v>
      </c>
      <c r="AN279" s="15"/>
      <c r="AO279" s="15"/>
      <c r="AP279" s="1" t="n">
        <v>1929</v>
      </c>
      <c r="AQ279" s="11" t="n">
        <v>8.14198717948718</v>
      </c>
      <c r="AR279" s="15" t="n">
        <v>8.50983974358974</v>
      </c>
      <c r="AS279" s="16" t="n">
        <v>8.68780448717949</v>
      </c>
      <c r="AT279" s="11" t="n">
        <v>8.83590107808858</v>
      </c>
      <c r="AU279" s="17" t="n">
        <v>9.00387608934639</v>
      </c>
      <c r="AV279" s="3" t="n">
        <v>18.6</v>
      </c>
      <c r="AW279" s="21" t="n">
        <v>8.2</v>
      </c>
      <c r="AX279" s="6" t="n">
        <v>-1.1</v>
      </c>
      <c r="AY279" s="6" t="n">
        <v>-0.6</v>
      </c>
      <c r="AZ279" s="20" t="n">
        <v>8.75</v>
      </c>
      <c r="BA279" s="2"/>
      <c r="BB279" s="1" t="n">
        <v>1929</v>
      </c>
      <c r="BC279" s="11" t="n">
        <v>15.8695436507936</v>
      </c>
      <c r="BD279" s="15" t="n">
        <v>16.2782215007215</v>
      </c>
      <c r="BE279" s="16" t="n">
        <v>16.3895017465597</v>
      </c>
      <c r="BF279" s="11" t="n">
        <v>16.3370851664144</v>
      </c>
      <c r="BG279" s="24"/>
      <c r="BH279" s="3" t="n">
        <v>26</v>
      </c>
      <c r="BI279" s="18" t="n">
        <v>16.8</v>
      </c>
      <c r="BJ279" s="6" t="n">
        <v>-1.1</v>
      </c>
      <c r="BL279" s="20" t="n">
        <v>12.45</v>
      </c>
      <c r="BM279" s="1" t="n">
        <v>1929</v>
      </c>
      <c r="BN279" s="11" t="n">
        <v>9.71964285714286</v>
      </c>
      <c r="BO279" s="15" t="n">
        <v>10.0580952380952</v>
      </c>
      <c r="BP279" s="16" t="n">
        <v>10.2039995421245</v>
      </c>
      <c r="BQ279" s="11" t="n">
        <v>10.2910481879232</v>
      </c>
      <c r="BR279" s="24" t="n">
        <v>10.0834340238465</v>
      </c>
      <c r="BS279" s="3" t="n">
        <v>21.7</v>
      </c>
      <c r="BT279" s="18" t="n">
        <v>9.3</v>
      </c>
      <c r="BU279" s="6" t="n">
        <v>1</v>
      </c>
      <c r="BV279" s="20" t="n">
        <v>11.35</v>
      </c>
      <c r="BX279" s="1" t="n">
        <v>1929</v>
      </c>
      <c r="BY279" s="11" t="n">
        <v>12.8071759259259</v>
      </c>
      <c r="BZ279" s="15" t="n">
        <v>13.2484722222222</v>
      </c>
      <c r="CA279" s="16" t="n">
        <v>13.3551041666667</v>
      </c>
      <c r="CB279" s="11" t="n">
        <v>13.4071364688552</v>
      </c>
      <c r="CC279" s="17" t="n">
        <v>13.6308198282851</v>
      </c>
      <c r="CD279" s="3" t="n">
        <v>28.5</v>
      </c>
      <c r="CE279" s="18" t="n">
        <v>11.9</v>
      </c>
      <c r="CF279" s="6" t="n">
        <v>2.5</v>
      </c>
      <c r="CG279" s="20" t="n">
        <v>15.5</v>
      </c>
      <c r="CH279" s="6"/>
      <c r="CI279" s="2"/>
      <c r="CJ279" s="1" t="n">
        <v>1929</v>
      </c>
      <c r="CK279" s="11" t="n">
        <v>8.94523809523809</v>
      </c>
      <c r="CL279" s="15" t="n">
        <v>9.00547619047619</v>
      </c>
      <c r="CM279" s="16" t="n">
        <v>9.10365079365079</v>
      </c>
      <c r="CN279" s="11" t="n">
        <v>9.07751984126984</v>
      </c>
      <c r="CO279" s="17"/>
      <c r="CP279" s="16" t="n">
        <v>14.5</v>
      </c>
      <c r="CQ279" s="18" t="n">
        <v>8.95</v>
      </c>
      <c r="CR279" s="25" t="n">
        <v>1.6</v>
      </c>
      <c r="CS279" s="38" t="n">
        <v>8.05</v>
      </c>
      <c r="CT279" s="15"/>
      <c r="CU279" s="15"/>
      <c r="CV279" s="1" t="n">
        <v>1929</v>
      </c>
      <c r="CW279" s="11" t="n">
        <v>16.9020833333333</v>
      </c>
      <c r="CX279" s="15" t="n">
        <v>17.311875</v>
      </c>
      <c r="CY279" s="16" t="n">
        <v>17.2357291666667</v>
      </c>
      <c r="CZ279" s="11" t="n">
        <v>17.3663368055556</v>
      </c>
      <c r="DA279" s="17" t="n">
        <v>17.1766319444444</v>
      </c>
      <c r="DB279" s="3" t="n">
        <v>26.8</v>
      </c>
      <c r="DC279" s="18" t="n">
        <v>18.9</v>
      </c>
      <c r="DD279" s="6" t="n">
        <v>1</v>
      </c>
      <c r="DE279" s="20" t="n">
        <v>13.9</v>
      </c>
    </row>
    <row r="280" customFormat="false" ht="12.8" hidden="false" customHeight="false" outlineLevel="0" collapsed="false">
      <c r="A280" s="22" t="n">
        <f aca="false">A275+5</f>
        <v>1930</v>
      </c>
      <c r="B280" s="11" t="n">
        <v>14.1013502654333</v>
      </c>
      <c r="C280" s="15" t="n">
        <f aca="false">AVERAGE(B276:B280)</f>
        <v>13.8157424431485</v>
      </c>
      <c r="D280" s="16" t="n">
        <f aca="false">AVERAGE(B271:B280)</f>
        <v>13.7998359711535</v>
      </c>
      <c r="E280" s="11" t="n">
        <f aca="false">AVERAGE(B261:B280)</f>
        <v>13.849285286989</v>
      </c>
      <c r="F280" s="17" t="n">
        <f aca="false">AVERAGE(B231:B280)</f>
        <v>13.7932933738659</v>
      </c>
      <c r="G280" s="16" t="n">
        <f aca="false">IF(Y$180=0,MIN(AI280,AV280,BH280,BS280,CD280,DB280),MIN(AI280,AV280,BH280,BS280,CD280,CP280,DB280))</f>
        <v>19.9</v>
      </c>
      <c r="H280" s="18" t="n">
        <f aca="false">IF(Y$4=0,MEDIAN(AJ280,AW280,BI280,BT280,CE280,DC280),MEDIAN(AJ280,AW280,BI280,BT280,CE280,CQ280,DC280))</f>
        <v>10.4</v>
      </c>
      <c r="I280" s="19" t="n">
        <f aca="false">IF(Y$4=0,SUM(AJ280*0.104+AW280*0.03+BI280*0.225+BT280*0.329+CE280*0.009+DC280*0.175),SUM(AJ280*0.104+AW280*0.03+BI280*0.225+BT280*0.329+DC280*0.175))</f>
        <v>11.9845</v>
      </c>
      <c r="J280" s="11" t="n">
        <f aca="false">IF(Y$180=0,MIN(AK280,AX280,BJ280,BU280,CF280,DD280),MIN(AK280,AX280,BJ280,BU280,CF280,CR280,DD280))</f>
        <v>-4.1</v>
      </c>
      <c r="K280" s="20" t="n">
        <f aca="false">(G280+J280)/2</f>
        <v>7.9</v>
      </c>
      <c r="AC280" s="1" t="n">
        <v>1930</v>
      </c>
      <c r="AD280" s="11" t="n">
        <v>10.2133534136546</v>
      </c>
      <c r="AE280" s="15" t="n">
        <v>9.60454332481441</v>
      </c>
      <c r="AF280" s="16" t="n">
        <v>9.6381389161835</v>
      </c>
      <c r="AG280" s="11" t="n">
        <v>9.78321782420352</v>
      </c>
      <c r="AH280" s="17" t="n">
        <v>9.97892993263083</v>
      </c>
      <c r="AI280" s="16" t="n">
        <v>22.4</v>
      </c>
      <c r="AJ280" s="18" t="n">
        <v>10.1</v>
      </c>
      <c r="AK280" s="6" t="n">
        <v>-4.1</v>
      </c>
      <c r="AL280" s="6" t="n">
        <v>-2.8</v>
      </c>
      <c r="AM280" s="20" t="n">
        <v>9.15</v>
      </c>
      <c r="AN280" s="15"/>
      <c r="AO280" s="15"/>
      <c r="AP280" s="1" t="n">
        <v>1930</v>
      </c>
      <c r="AQ280" s="11" t="n">
        <v>9.03397435897436</v>
      </c>
      <c r="AR280" s="15" t="n">
        <v>8.63798076923077</v>
      </c>
      <c r="AS280" s="16" t="n">
        <v>8.70238782051282</v>
      </c>
      <c r="AT280" s="11" t="n">
        <v>8.82907051282051</v>
      </c>
      <c r="AU280" s="17" t="n">
        <v>8.9933889098592</v>
      </c>
      <c r="AV280" s="3" t="n">
        <v>19.9</v>
      </c>
      <c r="AW280" s="21" t="n">
        <v>9</v>
      </c>
      <c r="AX280" s="6" t="n">
        <v>0.4</v>
      </c>
      <c r="AY280" s="6" t="n">
        <v>1</v>
      </c>
      <c r="AZ280" s="20" t="n">
        <v>10.15</v>
      </c>
      <c r="BA280" s="2"/>
      <c r="BB280" s="1" t="n">
        <v>1930</v>
      </c>
      <c r="BC280" s="11" t="n">
        <v>16.2573412698413</v>
      </c>
      <c r="BD280" s="15" t="n">
        <v>16.3688961038961</v>
      </c>
      <c r="BE280" s="16" t="n">
        <v>16.3452155483405</v>
      </c>
      <c r="BF280" s="11" t="n">
        <v>16.3146686650917</v>
      </c>
      <c r="BG280" s="24"/>
      <c r="BH280" s="3" t="n">
        <v>25.7</v>
      </c>
      <c r="BI280" s="18" t="n">
        <v>17.1</v>
      </c>
      <c r="BJ280" s="6" t="n">
        <v>4</v>
      </c>
      <c r="BL280" s="20" t="n">
        <v>14.85</v>
      </c>
      <c r="BM280" s="1" t="n">
        <v>1930</v>
      </c>
      <c r="BN280" s="11" t="n">
        <v>10.7964285714286</v>
      </c>
      <c r="BO280" s="15" t="n">
        <v>10.1670238095238</v>
      </c>
      <c r="BP280" s="16" t="n">
        <v>10.2674885531136</v>
      </c>
      <c r="BQ280" s="11" t="n">
        <v>10.3114460053835</v>
      </c>
      <c r="BR280" s="24" t="n">
        <v>10.1231959286084</v>
      </c>
      <c r="BS280" s="3" t="n">
        <v>22.3</v>
      </c>
      <c r="BT280" s="18" t="n">
        <v>10.4</v>
      </c>
      <c r="BU280" s="6" t="n">
        <v>2.9</v>
      </c>
      <c r="BV280" s="20" t="n">
        <v>12.6</v>
      </c>
      <c r="BX280" s="1" t="n">
        <v>1930</v>
      </c>
      <c r="BY280" s="11" t="n">
        <v>13.9087962962963</v>
      </c>
      <c r="BZ280" s="15" t="n">
        <v>13.4125925925926</v>
      </c>
      <c r="CA280" s="16" t="n">
        <v>13.3934837962963</v>
      </c>
      <c r="CB280" s="11" t="n">
        <v>13.4272985058923</v>
      </c>
      <c r="CC280" s="17" t="n">
        <v>13.6443290875444</v>
      </c>
      <c r="CD280" s="3" t="n">
        <v>28.6</v>
      </c>
      <c r="CE280" s="18" t="n">
        <v>12.8</v>
      </c>
      <c r="CF280" s="6" t="n">
        <v>3.5</v>
      </c>
      <c r="CG280" s="20" t="n">
        <v>16.05</v>
      </c>
      <c r="CH280" s="6"/>
      <c r="CI280" s="2"/>
      <c r="CJ280" s="1" t="n">
        <v>1930</v>
      </c>
      <c r="CK280" s="11" t="n">
        <v>9.175</v>
      </c>
      <c r="CL280" s="15" t="n">
        <v>9.09976190476191</v>
      </c>
      <c r="CM280" s="16" t="n">
        <v>9.09392857142857</v>
      </c>
      <c r="CN280" s="11" t="n">
        <v>9.08668650793651</v>
      </c>
      <c r="CO280" s="17"/>
      <c r="CP280" s="16" t="n">
        <v>14.4</v>
      </c>
      <c r="CQ280" s="18" t="n">
        <v>9.3</v>
      </c>
      <c r="CR280" s="25" t="n">
        <v>2.5</v>
      </c>
      <c r="CS280" s="38" t="n">
        <v>8.45</v>
      </c>
      <c r="CT280" s="15"/>
      <c r="CU280" s="15"/>
      <c r="CV280" s="1" t="n">
        <v>1930</v>
      </c>
      <c r="CW280" s="11" t="n">
        <v>17.3104166666667</v>
      </c>
      <c r="CX280" s="15" t="n">
        <v>17.3502083333333</v>
      </c>
      <c r="CY280" s="16" t="n">
        <v>17.2146875</v>
      </c>
      <c r="CZ280" s="11" t="n">
        <v>17.32984375</v>
      </c>
      <c r="DA280" s="17" t="n">
        <v>17.2731736111111</v>
      </c>
      <c r="DB280" s="3" t="n">
        <v>26.2</v>
      </c>
      <c r="DC280" s="18" t="n">
        <v>19.4</v>
      </c>
      <c r="DD280" s="6" t="n">
        <v>5.9</v>
      </c>
      <c r="DE280" s="20" t="n">
        <v>16.05</v>
      </c>
    </row>
    <row r="281" customFormat="false" ht="12.8" hidden="false" customHeight="false" outlineLevel="0" collapsed="false">
      <c r="A281" s="22"/>
      <c r="B281" s="11" t="n">
        <v>13.7739704655698</v>
      </c>
      <c r="C281" s="15" t="n">
        <f aca="false">AVERAGE(B277:B281)</f>
        <v>13.7748317385515</v>
      </c>
      <c r="D281" s="16" t="n">
        <f aca="false">AVERAGE(B272:B281)</f>
        <v>13.7397387716649</v>
      </c>
      <c r="E281" s="11" t="n">
        <f aca="false">AVERAGE(B262:B281)</f>
        <v>13.8554682550336</v>
      </c>
      <c r="F281" s="17" t="n">
        <f aca="false">AVERAGE(B232:B281)</f>
        <v>13.8246647100233</v>
      </c>
      <c r="G281" s="16" t="n">
        <f aca="false">IF(Y$180=0,MIN(AI281,AV281,BH281,BS281,CD281,DB281),MIN(AI281,AV281,BH281,BS281,CD281,CP281,DB281))</f>
        <v>15.8</v>
      </c>
      <c r="H281" s="18" t="n">
        <f aca="false">IF(Y$4=0,MEDIAN(AJ281,AW281,BI281,BT281,CE281,DC281),MEDIAN(AJ281,AW281,BI281,BT281,CE281,CQ281,DC281))</f>
        <v>9.45</v>
      </c>
      <c r="I281" s="19" t="n">
        <f aca="false">IF(Y$4=0,SUM(AJ281*0.104+AW281*0.03+BI281*0.225+BT281*0.329+CE281*0.009+DC281*0.175),SUM(AJ281*0.104+AW281*0.03+BI281*0.225+BT281*0.329+DC281*0.175))</f>
        <v>11.4025</v>
      </c>
      <c r="J281" s="11" t="n">
        <f aca="false">IF(Y$180=0,MIN(AK281,AX281,BJ281,BU281,CF281,DD281),MIN(AK281,AX281,BJ281,BU281,CF281,CR281,DD281))</f>
        <v>-4.3</v>
      </c>
      <c r="K281" s="20" t="n">
        <f aca="false">(G281+J281)/2</f>
        <v>5.75</v>
      </c>
      <c r="AC281" s="1" t="n">
        <v>1931</v>
      </c>
      <c r="AD281" s="11" t="n">
        <v>9.63313253012048</v>
      </c>
      <c r="AE281" s="15" t="n">
        <v>9.56840696117805</v>
      </c>
      <c r="AF281" s="16" t="n">
        <v>9.57105036306843</v>
      </c>
      <c r="AG281" s="11" t="n">
        <v>9.7811423078524</v>
      </c>
      <c r="AH281" s="17" t="n">
        <v>9.97390582433996</v>
      </c>
      <c r="AI281" s="16" t="n">
        <v>22.2</v>
      </c>
      <c r="AJ281" s="18" t="n">
        <v>9.3</v>
      </c>
      <c r="AK281" s="6" t="n">
        <v>-4.3</v>
      </c>
      <c r="AL281" s="6" t="n">
        <v>-3.7</v>
      </c>
      <c r="AM281" s="20" t="n">
        <v>8.95</v>
      </c>
      <c r="AN281" s="15"/>
      <c r="AO281" s="15"/>
      <c r="AP281" s="1" t="n">
        <v>1931</v>
      </c>
      <c r="AQ281" s="11" t="n">
        <v>8.51794871794872</v>
      </c>
      <c r="AR281" s="15" t="n">
        <v>8.57336538461538</v>
      </c>
      <c r="AS281" s="16" t="n">
        <v>8.60094551282051</v>
      </c>
      <c r="AT281" s="11" t="n">
        <v>8.80241987179487</v>
      </c>
      <c r="AU281" s="17" t="n">
        <v>8.97463677310707</v>
      </c>
      <c r="AV281" s="3" t="n">
        <v>15.8</v>
      </c>
      <c r="AW281" s="21" t="n">
        <v>8.5</v>
      </c>
      <c r="AX281" s="6" t="n">
        <v>0.6</v>
      </c>
      <c r="AY281" s="6" t="n">
        <v>1.3</v>
      </c>
      <c r="AZ281" s="20" t="n">
        <v>8.2</v>
      </c>
      <c r="BA281" s="2"/>
      <c r="BB281" s="1" t="n">
        <v>1931</v>
      </c>
      <c r="BC281" s="11" t="n">
        <v>16.7412698412698</v>
      </c>
      <c r="BD281" s="15" t="n">
        <v>16.3455429292929</v>
      </c>
      <c r="BE281" s="16" t="n">
        <v>16.302904040404</v>
      </c>
      <c r="BF281" s="11" t="n">
        <v>16.3543189627107</v>
      </c>
      <c r="BG281" s="24"/>
      <c r="BH281" s="3" t="n">
        <v>26.4</v>
      </c>
      <c r="BI281" s="18" t="n">
        <v>17.35</v>
      </c>
      <c r="BJ281" s="6" t="n">
        <v>2.8</v>
      </c>
      <c r="BL281" s="20" t="n">
        <v>14.6</v>
      </c>
      <c r="BM281" s="1" t="n">
        <v>1931</v>
      </c>
      <c r="BN281" s="11" t="n">
        <v>9.9029761904762</v>
      </c>
      <c r="BO281" s="15" t="n">
        <v>10.1057142857143</v>
      </c>
      <c r="BP281" s="16" t="n">
        <v>10.1758630952381</v>
      </c>
      <c r="BQ281" s="11" t="n">
        <v>10.2898031482407</v>
      </c>
      <c r="BR281" s="24" t="n">
        <v>10.1555610079735</v>
      </c>
      <c r="BS281" s="3" t="n">
        <v>19.5</v>
      </c>
      <c r="BT281" s="18" t="n">
        <v>9.45</v>
      </c>
      <c r="BU281" s="6" t="n">
        <v>2.7</v>
      </c>
      <c r="BV281" s="20" t="n">
        <v>11.1</v>
      </c>
      <c r="BX281" s="1" t="n">
        <v>1931</v>
      </c>
      <c r="BY281" s="11" t="n">
        <v>13.1958333333333</v>
      </c>
      <c r="BZ281" s="15" t="n">
        <v>13.3527314814815</v>
      </c>
      <c r="CA281" s="16" t="n">
        <v>13.3047800925926</v>
      </c>
      <c r="CB281" s="11" t="n">
        <v>13.4342745159933</v>
      </c>
      <c r="CC281" s="17" t="n">
        <v>13.6254084526237</v>
      </c>
      <c r="CD281" s="3" t="n">
        <v>27.9</v>
      </c>
      <c r="CE281" s="18" t="n">
        <v>12.4</v>
      </c>
      <c r="CF281" s="6" t="n">
        <v>0.7</v>
      </c>
      <c r="CG281" s="20" t="n">
        <v>14.3</v>
      </c>
      <c r="CH281" s="6"/>
      <c r="CI281" s="2"/>
      <c r="CJ281" s="1" t="n">
        <v>1931</v>
      </c>
      <c r="CK281" s="11" t="n">
        <v>8.78928571428571</v>
      </c>
      <c r="CL281" s="15" t="n">
        <v>9.01309523809524</v>
      </c>
      <c r="CM281" s="16" t="n">
        <v>9.0059126984127</v>
      </c>
      <c r="CN281" s="11" t="n">
        <v>9.07640079365079</v>
      </c>
      <c r="CO281" s="17"/>
      <c r="CP281" s="16" t="n">
        <v>13.2</v>
      </c>
      <c r="CQ281" s="18" t="n">
        <v>8.75</v>
      </c>
      <c r="CR281" s="25" t="n">
        <v>2.8</v>
      </c>
      <c r="CS281" s="38" t="n">
        <v>8</v>
      </c>
      <c r="CT281" s="15"/>
      <c r="CU281" s="15"/>
      <c r="CV281" s="1" t="n">
        <v>1931</v>
      </c>
      <c r="CW281" s="11" t="n">
        <v>17.2583333333333</v>
      </c>
      <c r="CX281" s="15" t="n">
        <v>17.3404166666667</v>
      </c>
      <c r="CY281" s="16" t="n">
        <v>17.2201041666667</v>
      </c>
      <c r="CZ281" s="11" t="n">
        <v>17.32546875</v>
      </c>
      <c r="DA281" s="17" t="n">
        <v>17.3526736111111</v>
      </c>
      <c r="DB281" s="3" t="n">
        <v>26.5</v>
      </c>
      <c r="DC281" s="18" t="n">
        <v>18.1</v>
      </c>
      <c r="DD281" s="6" t="n">
        <v>5</v>
      </c>
      <c r="DE281" s="20" t="n">
        <v>15.75</v>
      </c>
    </row>
    <row r="282" customFormat="false" ht="12.8" hidden="false" customHeight="false" outlineLevel="0" collapsed="false">
      <c r="A282" s="22"/>
      <c r="B282" s="11" t="n">
        <v>13.8129149294197</v>
      </c>
      <c r="C282" s="15" t="n">
        <f aca="false">AVERAGE(B278:B282)</f>
        <v>13.8061309790762</v>
      </c>
      <c r="D282" s="16" t="n">
        <f aca="false">AVERAGE(B273:B282)</f>
        <v>13.7547764124431</v>
      </c>
      <c r="E282" s="11" t="n">
        <f aca="false">AVERAGE(B263:B282)</f>
        <v>13.8432415259799</v>
      </c>
      <c r="F282" s="17" t="n">
        <f aca="false">AVERAGE(B233:B282)</f>
        <v>13.833461155529</v>
      </c>
      <c r="G282" s="16" t="n">
        <f aca="false">IF(Y$180=0,MIN(AI282,AV282,BH282,BS282,CD282,DB282),MIN(AI282,AV282,BH282,BS282,CD282,CP282,DB282))</f>
        <v>18.7</v>
      </c>
      <c r="H282" s="18" t="n">
        <f aca="false">IF(Y$4=0,MEDIAN(AJ282,AW282,BI282,BT282,CE282,DC282),MEDIAN(AJ282,AW282,BI282,BT282,CE282,CQ282,DC282))</f>
        <v>9.95</v>
      </c>
      <c r="I282" s="19" t="n">
        <f aca="false">IF(Y$4=0,SUM(AJ282*0.104+AW282*0.03+BI282*0.225+BT282*0.329+CE282*0.009+DC282*0.175),SUM(AJ282*0.104+AW282*0.03+BI282*0.225+BT282*0.329+DC282*0.175))</f>
        <v>11.64385</v>
      </c>
      <c r="J282" s="11" t="n">
        <f aca="false">IF(Y$180=0,MIN(AK282,AX282,BJ282,BU282,CF282,DD282),MIN(AK282,AX282,BJ282,BU282,CF282,CR282,DD282))</f>
        <v>-6.4</v>
      </c>
      <c r="K282" s="20" t="n">
        <f aca="false">(G282+J282)/2</f>
        <v>6.15</v>
      </c>
      <c r="AC282" s="1" t="n">
        <v>1932</v>
      </c>
      <c r="AD282" s="11" t="n">
        <v>9.64384203480589</v>
      </c>
      <c r="AE282" s="15" t="n">
        <v>9.70460843373494</v>
      </c>
      <c r="AF282" s="16" t="n">
        <v>9.56215620055982</v>
      </c>
      <c r="AG282" s="11" t="n">
        <v>9.7711180976368</v>
      </c>
      <c r="AH282" s="17" t="n">
        <v>9.95761831318422</v>
      </c>
      <c r="AI282" s="16" t="n">
        <v>23.7</v>
      </c>
      <c r="AJ282" s="18" t="n">
        <v>9.2</v>
      </c>
      <c r="AK282" s="6" t="n">
        <v>-6.4</v>
      </c>
      <c r="AL282" s="6" t="n">
        <v>-4.9</v>
      </c>
      <c r="AM282" s="20" t="n">
        <v>8.65</v>
      </c>
      <c r="AN282" s="15"/>
      <c r="AO282" s="15"/>
      <c r="AP282" s="1" t="n">
        <v>1932</v>
      </c>
      <c r="AQ282" s="11" t="n">
        <v>8.56314102564103</v>
      </c>
      <c r="AR282" s="15" t="n">
        <v>8.62583333333333</v>
      </c>
      <c r="AS282" s="16" t="n">
        <v>8.57733974358974</v>
      </c>
      <c r="AT282" s="11" t="n">
        <v>8.7905608974359</v>
      </c>
      <c r="AU282" s="17" t="n">
        <v>8.95700817947847</v>
      </c>
      <c r="AV282" s="3" t="n">
        <v>18.7</v>
      </c>
      <c r="AW282" s="21" t="n">
        <v>8.7</v>
      </c>
      <c r="AX282" s="6" t="n">
        <v>-0.5</v>
      </c>
      <c r="AY282" s="6" t="n">
        <v>0.3</v>
      </c>
      <c r="AZ282" s="20" t="n">
        <v>9.1</v>
      </c>
      <c r="BA282" s="2"/>
      <c r="BB282" s="1" t="n">
        <v>1932</v>
      </c>
      <c r="BC282" s="11" t="n">
        <v>16.3334325396825</v>
      </c>
      <c r="BD282" s="15" t="n">
        <v>16.3640873015873</v>
      </c>
      <c r="BE282" s="16" t="n">
        <v>16.3162436868687</v>
      </c>
      <c r="BF282" s="11" t="n">
        <v>16.3363378119171</v>
      </c>
      <c r="BG282" s="24"/>
      <c r="BH282" s="3" t="n">
        <v>26.6</v>
      </c>
      <c r="BI282" s="18" t="n">
        <v>17.4</v>
      </c>
      <c r="BJ282" s="6" t="n">
        <v>0.8</v>
      </c>
      <c r="BL282" s="20" t="n">
        <v>13.7</v>
      </c>
      <c r="BM282" s="1" t="n">
        <v>1932</v>
      </c>
      <c r="BN282" s="11" t="n">
        <v>10.2732142857143</v>
      </c>
      <c r="BO282" s="15" t="n">
        <v>10.1932142857143</v>
      </c>
      <c r="BP282" s="16" t="n">
        <v>10.1675892857143</v>
      </c>
      <c r="BQ282" s="11" t="n">
        <v>10.2867214382839</v>
      </c>
      <c r="BR282" s="24" t="n">
        <v>10.1898030714656</v>
      </c>
      <c r="BS282" s="3" t="n">
        <v>23.8</v>
      </c>
      <c r="BT282" s="18" t="n">
        <v>9.95</v>
      </c>
      <c r="BU282" s="6" t="n">
        <v>3.2</v>
      </c>
      <c r="BV282" s="20" t="n">
        <v>13.5</v>
      </c>
      <c r="BX282" s="1" t="n">
        <v>1932</v>
      </c>
      <c r="BY282" s="11" t="n">
        <v>13.4550925925926</v>
      </c>
      <c r="BZ282" s="15" t="n">
        <v>13.3591203703704</v>
      </c>
      <c r="CA282" s="16" t="n">
        <v>13.349849537037</v>
      </c>
      <c r="CB282" s="11" t="n">
        <v>13.4228751052189</v>
      </c>
      <c r="CC282" s="17" t="n">
        <v>13.6172245901899</v>
      </c>
      <c r="CD282" s="3" t="n">
        <v>28.3</v>
      </c>
      <c r="CE282" s="18" t="n">
        <v>12.8</v>
      </c>
      <c r="CF282" s="6" t="n">
        <v>2.9</v>
      </c>
      <c r="CG282" s="20" t="n">
        <v>15.6</v>
      </c>
      <c r="CH282" s="6"/>
      <c r="CI282" s="2"/>
      <c r="CJ282" s="1" t="n">
        <v>1932</v>
      </c>
      <c r="CK282" s="11" t="n">
        <v>9.01428571428572</v>
      </c>
      <c r="CL282" s="15" t="n">
        <v>9.06880952380953</v>
      </c>
      <c r="CM282" s="16" t="n">
        <v>8.96484126984127</v>
      </c>
      <c r="CN282" s="11" t="n">
        <v>9.08178174603175</v>
      </c>
      <c r="CO282" s="17" t="n">
        <v>8.33735945767196</v>
      </c>
      <c r="CP282" s="16" t="n">
        <v>13.2</v>
      </c>
      <c r="CQ282" s="18" t="n">
        <v>9</v>
      </c>
      <c r="CR282" s="25" t="n">
        <v>3.7</v>
      </c>
      <c r="CS282" s="38" t="n">
        <v>8.45</v>
      </c>
      <c r="CT282" s="15"/>
      <c r="CU282" s="15"/>
      <c r="CV282" s="1" t="n">
        <v>1932</v>
      </c>
      <c r="CW282" s="11" t="n">
        <v>17.1958333333333</v>
      </c>
      <c r="CX282" s="15" t="n">
        <v>17.3325</v>
      </c>
      <c r="CY282" s="16" t="n">
        <v>17.2223958333333</v>
      </c>
      <c r="CZ282" s="11" t="n">
        <v>17.31046875</v>
      </c>
      <c r="DA282" s="17" t="n">
        <v>17.3290902777778</v>
      </c>
      <c r="DB282" s="3" t="n">
        <v>26.5</v>
      </c>
      <c r="DC282" s="18" t="n">
        <v>18.5</v>
      </c>
      <c r="DD282" s="6" t="n">
        <v>1.4</v>
      </c>
      <c r="DE282" s="20" t="n">
        <v>13.95</v>
      </c>
    </row>
    <row r="283" customFormat="false" ht="12.8" hidden="false" customHeight="false" outlineLevel="0" collapsed="false">
      <c r="A283" s="22"/>
      <c r="B283" s="11" t="n">
        <v>13.9120755706528</v>
      </c>
      <c r="C283" s="15" t="n">
        <f aca="false">AVERAGE(B279:B283)</f>
        <v>13.7826244847297</v>
      </c>
      <c r="D283" s="16" t="n">
        <f aca="false">AVERAGE(B274:B283)</f>
        <v>13.7618640639098</v>
      </c>
      <c r="E283" s="11" t="n">
        <f aca="false">AVERAGE(B264:B283)</f>
        <v>13.8625169784431</v>
      </c>
      <c r="F283" s="17" t="n">
        <f aca="false">AVERAGE(B234:B283)</f>
        <v>13.8497925952575</v>
      </c>
      <c r="G283" s="16" t="n">
        <f aca="false">IF(Y$180=0,MIN(AI283,AV283,BH283,BS283,CD283,DB283),MIN(AI283,AV283,BH283,BS283,CD283,CP283,DB283))</f>
        <v>16.6</v>
      </c>
      <c r="H283" s="18" t="n">
        <f aca="false">IF(Y$4=0,MEDIAN(AJ283,AW283,BI283,BT283,CE283,DC283),MEDIAN(AJ283,AW283,BI283,BT283,CE283,CQ283,DC283))</f>
        <v>9.8</v>
      </c>
      <c r="I283" s="19" t="n">
        <f aca="false">IF(Y$4=0,SUM(AJ283*0.104+AW283*0.03+BI283*0.225+BT283*0.329+CE283*0.009+DC283*0.175),SUM(AJ283*0.104+AW283*0.03+BI283*0.225+BT283*0.329+DC283*0.175))</f>
        <v>11.7415</v>
      </c>
      <c r="J283" s="11" t="n">
        <f aca="false">IF(Y$180=0,MIN(AK283,AX283,BJ283,BU283,CF283,DD283),MIN(AK283,AX283,BJ283,BU283,CF283,CR283,DD283))</f>
        <v>-6.6</v>
      </c>
      <c r="K283" s="20" t="n">
        <f aca="false">(G283+J283)/2</f>
        <v>5</v>
      </c>
      <c r="AC283" s="1" t="n">
        <v>1933</v>
      </c>
      <c r="AD283" s="11" t="n">
        <v>9.73174364123159</v>
      </c>
      <c r="AE283" s="15" t="n">
        <v>9.68806894243641</v>
      </c>
      <c r="AF283" s="16" t="n">
        <v>9.54345361242952</v>
      </c>
      <c r="AG283" s="11" t="n">
        <v>9.76570814275881</v>
      </c>
      <c r="AH283" s="17" t="n">
        <v>9.95373582489774</v>
      </c>
      <c r="AI283" s="16" t="n">
        <v>21</v>
      </c>
      <c r="AJ283" s="18" t="n">
        <v>9.7</v>
      </c>
      <c r="AK283" s="6" t="n">
        <v>-6.6</v>
      </c>
      <c r="AL283" s="6" t="n">
        <v>-4.9</v>
      </c>
      <c r="AM283" s="20" t="n">
        <v>7.2</v>
      </c>
      <c r="AN283" s="15"/>
      <c r="AO283" s="15"/>
      <c r="AP283" s="1" t="n">
        <v>1933</v>
      </c>
      <c r="AQ283" s="11" t="n">
        <v>8.51698717948718</v>
      </c>
      <c r="AR283" s="15" t="n">
        <v>8.55480769230769</v>
      </c>
      <c r="AS283" s="16" t="n">
        <v>8.54798076923077</v>
      </c>
      <c r="AT283" s="11" t="n">
        <v>8.78376602564103</v>
      </c>
      <c r="AU283" s="17" t="n">
        <v>8.939125700846</v>
      </c>
      <c r="AV283" s="3" t="n">
        <v>16.6</v>
      </c>
      <c r="AW283" s="21" t="n">
        <v>8.7</v>
      </c>
      <c r="AX283" s="6" t="n">
        <v>-0.4</v>
      </c>
      <c r="AY283" s="6" t="n">
        <v>1</v>
      </c>
      <c r="AZ283" s="20" t="n">
        <v>8.1</v>
      </c>
      <c r="BA283" s="2"/>
      <c r="BB283" s="1" t="n">
        <v>1933</v>
      </c>
      <c r="BC283" s="11" t="n">
        <v>16.6833333333333</v>
      </c>
      <c r="BD283" s="15" t="n">
        <v>16.3769841269841</v>
      </c>
      <c r="BE283" s="16" t="n">
        <v>16.3789321789322</v>
      </c>
      <c r="BF283" s="11" t="n">
        <v>16.3865867956569</v>
      </c>
      <c r="BG283" s="24"/>
      <c r="BH283" s="3" t="n">
        <v>25.9</v>
      </c>
      <c r="BI283" s="18" t="n">
        <v>17.55</v>
      </c>
      <c r="BJ283" s="6" t="n">
        <v>2.7</v>
      </c>
      <c r="BL283" s="20" t="n">
        <v>14.3</v>
      </c>
      <c r="BM283" s="1" t="n">
        <v>1933</v>
      </c>
      <c r="BN283" s="11" t="n">
        <v>9.92321428571428</v>
      </c>
      <c r="BO283" s="15" t="n">
        <v>10.1230952380952</v>
      </c>
      <c r="BP283" s="16" t="n">
        <v>10.0956845238095</v>
      </c>
      <c r="BQ283" s="11" t="n">
        <v>10.2766258394383</v>
      </c>
      <c r="BR283" s="24" t="n">
        <v>10.2181006905132</v>
      </c>
      <c r="BS283" s="3" t="n">
        <v>19</v>
      </c>
      <c r="BT283" s="18" t="n">
        <v>9.8</v>
      </c>
      <c r="BU283" s="6" t="n">
        <v>2.1</v>
      </c>
      <c r="BV283" s="20" t="n">
        <v>10.55</v>
      </c>
      <c r="BX283" s="1" t="n">
        <v>1933</v>
      </c>
      <c r="BY283" s="11" t="n">
        <v>13.6479166666667</v>
      </c>
      <c r="BZ283" s="15" t="n">
        <v>13.402962962963</v>
      </c>
      <c r="CA283" s="16" t="n">
        <v>13.3603125</v>
      </c>
      <c r="CB283" s="11" t="n">
        <v>13.4444260311448</v>
      </c>
      <c r="CC283" s="17" t="n">
        <v>13.6110162568565</v>
      </c>
      <c r="CD283" s="3" t="n">
        <v>28.1</v>
      </c>
      <c r="CE283" s="18" t="n">
        <v>12.9</v>
      </c>
      <c r="CF283" s="6" t="n">
        <v>1.7</v>
      </c>
      <c r="CG283" s="20" t="n">
        <v>14.9</v>
      </c>
      <c r="CH283" s="6"/>
      <c r="CI283" s="2"/>
      <c r="CJ283" s="1" t="n">
        <v>1933</v>
      </c>
      <c r="CK283" s="11" t="n">
        <v>8.77380952380952</v>
      </c>
      <c r="CL283" s="15" t="n">
        <v>8.93952380952381</v>
      </c>
      <c r="CM283" s="16" t="n">
        <v>8.9477380952381</v>
      </c>
      <c r="CN283" s="11" t="n">
        <v>9.09263888888889</v>
      </c>
      <c r="CO283" s="17" t="n">
        <v>8.34891898148148</v>
      </c>
      <c r="CP283" s="16" t="n">
        <v>12.7</v>
      </c>
      <c r="CQ283" s="18" t="n">
        <v>8.8</v>
      </c>
      <c r="CR283" s="25" t="n">
        <v>2.3</v>
      </c>
      <c r="CS283" s="38" t="n">
        <v>7.5</v>
      </c>
      <c r="CT283" s="15"/>
      <c r="CU283" s="15"/>
      <c r="CV283" s="1" t="n">
        <v>1933</v>
      </c>
      <c r="CW283" s="11" t="n">
        <v>17.1854166666667</v>
      </c>
      <c r="CX283" s="15" t="n">
        <v>17.1704166666667</v>
      </c>
      <c r="CY283" s="16" t="n">
        <v>17.2334375</v>
      </c>
      <c r="CZ283" s="11" t="n">
        <v>17.32703125</v>
      </c>
      <c r="DA283" s="17" t="n">
        <v>17.3208819444444</v>
      </c>
      <c r="DB283" s="3" t="n">
        <v>25.8</v>
      </c>
      <c r="DC283" s="18" t="n">
        <v>18.85</v>
      </c>
      <c r="DD283" s="6" t="n">
        <v>3.9</v>
      </c>
      <c r="DE283" s="20" t="n">
        <v>14.85</v>
      </c>
    </row>
    <row r="284" customFormat="false" ht="12.8" hidden="false" customHeight="false" outlineLevel="0" collapsed="false">
      <c r="A284" s="22"/>
      <c r="B284" s="11" t="n">
        <v>13.9642042551667</v>
      </c>
      <c r="C284" s="15" t="n">
        <f aca="false">AVERAGE(B280:B284)</f>
        <v>13.9129030972485</v>
      </c>
      <c r="D284" s="16" t="n">
        <f aca="false">AVERAGE(B275:B284)</f>
        <v>13.8057451037435</v>
      </c>
      <c r="E284" s="11" t="n">
        <f aca="false">AVERAGE(B265:B284)</f>
        <v>13.8424526793801</v>
      </c>
      <c r="F284" s="17" t="n">
        <f aca="false">AVERAGE(B235:B284)</f>
        <v>13.8665444222963</v>
      </c>
      <c r="G284" s="16" t="n">
        <f aca="false">IF(Y$180=0,MIN(AI284,AV284,BH284,BS284,CD284,DB284),MIN(AI284,AV284,BH284,BS284,CD284,CP284,DB284))</f>
        <v>18.4</v>
      </c>
      <c r="H284" s="18" t="n">
        <f aca="false">IF(Y$4=0,MEDIAN(AJ284,AW284,BI284,BT284,CE284,DC284),MEDIAN(AJ284,AW284,BI284,BT284,CE284,CQ284,DC284))</f>
        <v>10.15</v>
      </c>
      <c r="I284" s="19" t="n">
        <f aca="false">IF(Y$4=0,SUM(AJ284*0.104+AW284*0.03+BI284*0.225+BT284*0.329+CE284*0.009+DC284*0.175),SUM(AJ284*0.104+AW284*0.03+BI284*0.225+BT284*0.329+DC284*0.175))</f>
        <v>11.88285</v>
      </c>
      <c r="J284" s="11" t="n">
        <f aca="false">IF(Y$180=0,MIN(AK284,AX284,BJ284,BU284,CF284,DD284),MIN(AK284,AX284,BJ284,BU284,CF284,CR284,DD284))</f>
        <v>-4.1</v>
      </c>
      <c r="K284" s="20" t="n">
        <f aca="false">(G284+J284)/2</f>
        <v>7.15</v>
      </c>
      <c r="AC284" s="1" t="n">
        <v>1934</v>
      </c>
      <c r="AD284" s="11" t="n">
        <v>9.71902610441767</v>
      </c>
      <c r="AE284" s="15" t="n">
        <v>9.78821954484605</v>
      </c>
      <c r="AF284" s="16" t="n">
        <v>9.60453292969859</v>
      </c>
      <c r="AG284" s="11" t="n">
        <v>9.70232052301577</v>
      </c>
      <c r="AH284" s="17" t="n">
        <v>9.94094273587498</v>
      </c>
      <c r="AI284" s="16" t="n">
        <v>21.8</v>
      </c>
      <c r="AJ284" s="18" t="n">
        <v>9.5</v>
      </c>
      <c r="AK284" s="6" t="n">
        <v>-4.1</v>
      </c>
      <c r="AL284" s="6" t="n">
        <v>-3.5</v>
      </c>
      <c r="AM284" s="20" t="n">
        <v>8.85</v>
      </c>
      <c r="AN284" s="15"/>
      <c r="AO284" s="15"/>
      <c r="AP284" s="1" t="n">
        <v>1934</v>
      </c>
      <c r="AQ284" s="11" t="n">
        <v>9.01410256410257</v>
      </c>
      <c r="AR284" s="15" t="n">
        <v>8.72923076923077</v>
      </c>
      <c r="AS284" s="16" t="n">
        <v>8.61953525641026</v>
      </c>
      <c r="AT284" s="11" t="n">
        <v>8.77092948717949</v>
      </c>
      <c r="AU284" s="17" t="n">
        <v>8.94675497435027</v>
      </c>
      <c r="AV284" s="3" t="n">
        <v>18.4</v>
      </c>
      <c r="AW284" s="21" t="n">
        <v>9.1</v>
      </c>
      <c r="AX284" s="6" t="n">
        <v>-0.2</v>
      </c>
      <c r="AY284" s="6" t="n">
        <v>-0.2</v>
      </c>
      <c r="AZ284" s="20" t="n">
        <v>9.1</v>
      </c>
      <c r="BA284" s="2"/>
      <c r="BB284" s="1" t="n">
        <v>1934</v>
      </c>
      <c r="BC284" s="11" t="n">
        <v>16.3314484126984</v>
      </c>
      <c r="BD284" s="15" t="n">
        <v>16.4693650793651</v>
      </c>
      <c r="BE284" s="16" t="n">
        <v>16.3737932900433</v>
      </c>
      <c r="BF284" s="11" t="n">
        <v>16.3640586065357</v>
      </c>
      <c r="BG284" s="24"/>
      <c r="BH284" s="3" t="n">
        <v>26</v>
      </c>
      <c r="BI284" s="18" t="n">
        <v>17.2</v>
      </c>
      <c r="BJ284" s="6" t="n">
        <v>1.7</v>
      </c>
      <c r="BL284" s="20" t="n">
        <v>13.85</v>
      </c>
      <c r="BM284" s="1" t="n">
        <v>1934</v>
      </c>
      <c r="BN284" s="11" t="n">
        <v>10.6803571428571</v>
      </c>
      <c r="BO284" s="15" t="n">
        <v>10.3152380952381</v>
      </c>
      <c r="BP284" s="16" t="n">
        <v>10.1866666666667</v>
      </c>
      <c r="BQ284" s="11" t="n">
        <v>10.2571020299145</v>
      </c>
      <c r="BR284" s="24" t="n">
        <v>10.2601522778148</v>
      </c>
      <c r="BS284" s="3" t="n">
        <v>20.8</v>
      </c>
      <c r="BT284" s="18" t="n">
        <v>10.15</v>
      </c>
      <c r="BU284" s="6" t="n">
        <v>2.4</v>
      </c>
      <c r="BV284" s="20" t="n">
        <v>11.6</v>
      </c>
      <c r="BX284" s="1" t="n">
        <v>1934</v>
      </c>
      <c r="BY284" s="11" t="n">
        <v>13.5939814814815</v>
      </c>
      <c r="BZ284" s="15" t="n">
        <v>13.5603240740741</v>
      </c>
      <c r="CA284" s="16" t="n">
        <v>13.4043981481481</v>
      </c>
      <c r="CB284" s="11" t="n">
        <v>13.4439167718855</v>
      </c>
      <c r="CC284" s="17" t="n">
        <v>13.6073244579147</v>
      </c>
      <c r="CD284" s="3" t="n">
        <v>28.5</v>
      </c>
      <c r="CE284" s="18" t="n">
        <v>12.85</v>
      </c>
      <c r="CF284" s="6" t="n">
        <v>3.6</v>
      </c>
      <c r="CG284" s="20" t="n">
        <v>16.05</v>
      </c>
      <c r="CH284" s="6"/>
      <c r="CI284" s="2"/>
      <c r="CJ284" s="1" t="n">
        <v>1934</v>
      </c>
      <c r="CK284" s="11" t="n">
        <v>9.34404761904763</v>
      </c>
      <c r="CL284" s="15" t="n">
        <v>9.01928571428572</v>
      </c>
      <c r="CM284" s="16" t="n">
        <v>9.01238095238096</v>
      </c>
      <c r="CN284" s="11" t="n">
        <v>9.11018849206349</v>
      </c>
      <c r="CO284" s="17" t="n">
        <v>8.3584666005291</v>
      </c>
      <c r="CP284" s="16" t="n">
        <v>14.5</v>
      </c>
      <c r="CQ284" s="18" t="n">
        <v>9.45</v>
      </c>
      <c r="CR284" s="25" t="n">
        <v>2.3</v>
      </c>
      <c r="CS284" s="38" t="n">
        <v>8.4</v>
      </c>
      <c r="CT284" s="15"/>
      <c r="CU284" s="15"/>
      <c r="CV284" s="1" t="n">
        <v>1934</v>
      </c>
      <c r="CW284" s="11" t="n">
        <v>17.3625</v>
      </c>
      <c r="CX284" s="15" t="n">
        <v>17.2625</v>
      </c>
      <c r="CY284" s="16" t="n">
        <v>17.2871875</v>
      </c>
      <c r="CZ284" s="11" t="n">
        <v>17.29578125</v>
      </c>
      <c r="DA284" s="17" t="n">
        <v>17.3108819444444</v>
      </c>
      <c r="DB284" s="3" t="n">
        <v>26.5</v>
      </c>
      <c r="DC284" s="18" t="n">
        <v>19.5</v>
      </c>
      <c r="DD284" s="6" t="n">
        <v>3.7</v>
      </c>
      <c r="DE284" s="20" t="n">
        <v>15.1</v>
      </c>
    </row>
    <row r="285" customFormat="false" ht="12.8" hidden="false" customHeight="false" outlineLevel="0" collapsed="false">
      <c r="A285" s="22" t="n">
        <f aca="false">A280+5</f>
        <v>1935</v>
      </c>
      <c r="B285" s="11" t="n">
        <v>13.5971008895895</v>
      </c>
      <c r="C285" s="15" t="n">
        <f aca="false">AVERAGE(B281:B285)</f>
        <v>13.8120532220797</v>
      </c>
      <c r="D285" s="16" t="n">
        <f aca="false">AVERAGE(B276:B285)</f>
        <v>13.8138978326141</v>
      </c>
      <c r="E285" s="11" t="n">
        <f aca="false">AVERAGE(B266:B285)</f>
        <v>13.7996963544916</v>
      </c>
      <c r="F285" s="17" t="n">
        <f aca="false">AVERAGE(B236:B285)</f>
        <v>13.8761662047237</v>
      </c>
      <c r="G285" s="16" t="n">
        <f aca="false">IF(Y$180=0,MIN(AI285,AV285,BH285,BS285,CD285,DB285),MIN(AI285,AV285,BH285,BS285,CD285,CP285,DB285))</f>
        <v>16.3</v>
      </c>
      <c r="H285" s="18" t="n">
        <f aca="false">IF(Y$4=0,MEDIAN(AJ285,AW285,BI285,BT285,CE285,DC285),MEDIAN(AJ285,AW285,BI285,BT285,CE285,CQ285,DC285))</f>
        <v>10.5</v>
      </c>
      <c r="I285" s="19" t="n">
        <f aca="false">IF(Y$4=0,SUM(AJ285*0.104+AW285*0.03+BI285*0.225+BT285*0.329+CE285*0.009+DC285*0.175),SUM(AJ285*0.104+AW285*0.03+BI285*0.225+BT285*0.329+DC285*0.175))</f>
        <v>11.8941</v>
      </c>
      <c r="J285" s="11" t="n">
        <f aca="false">IF(Y$180=0,MIN(AK285,AX285,BJ285,BU285,CF285,DD285),MIN(AK285,AX285,BJ285,BU285,CF285,CR285,DD285))</f>
        <v>-6.4</v>
      </c>
      <c r="K285" s="20" t="n">
        <f aca="false">(G285+J285)/2</f>
        <v>4.95</v>
      </c>
      <c r="AC285" s="1" t="n">
        <v>1935</v>
      </c>
      <c r="AD285" s="11" t="n">
        <v>9.21564591700134</v>
      </c>
      <c r="AE285" s="15" t="n">
        <v>9.5886780455154</v>
      </c>
      <c r="AF285" s="16" t="n">
        <v>9.5966106851649</v>
      </c>
      <c r="AG285" s="11" t="n">
        <v>9.65347846349781</v>
      </c>
      <c r="AH285" s="17" t="n">
        <v>9.91055658014094</v>
      </c>
      <c r="AI285" s="16" t="n">
        <v>21.3</v>
      </c>
      <c r="AJ285" s="18" t="n">
        <v>9.4</v>
      </c>
      <c r="AK285" s="6" t="n">
        <v>-6.4</v>
      </c>
      <c r="AL285" s="6" t="n">
        <v>-4.9</v>
      </c>
      <c r="AM285" s="20" t="n">
        <v>7.45</v>
      </c>
      <c r="AN285" s="15"/>
      <c r="AO285" s="15"/>
      <c r="AP285" s="1" t="n">
        <v>1935</v>
      </c>
      <c r="AQ285" s="11" t="n">
        <v>8.67996794871795</v>
      </c>
      <c r="AR285" s="15" t="n">
        <v>8.65842948717949</v>
      </c>
      <c r="AS285" s="16" t="n">
        <v>8.64820512820513</v>
      </c>
      <c r="AT285" s="11" t="n">
        <v>8.75926282051282</v>
      </c>
      <c r="AU285" s="17" t="n">
        <v>8.94622933332463</v>
      </c>
      <c r="AV285" s="3" t="n">
        <v>16.3</v>
      </c>
      <c r="AW285" s="21" t="n">
        <v>8.9</v>
      </c>
      <c r="AX285" s="6" t="n">
        <v>-1.4</v>
      </c>
      <c r="AY285" s="6" t="n">
        <v>1.8</v>
      </c>
      <c r="AZ285" s="20" t="n">
        <v>7.45</v>
      </c>
      <c r="BA285" s="2"/>
      <c r="BB285" s="1" t="n">
        <v>1935</v>
      </c>
      <c r="BC285" s="11" t="n">
        <v>16.2601190476191</v>
      </c>
      <c r="BD285" s="15" t="n">
        <v>16.4699206349206</v>
      </c>
      <c r="BE285" s="16" t="n">
        <v>16.4194083694084</v>
      </c>
      <c r="BF285" s="11" t="n">
        <v>16.3340564288354</v>
      </c>
      <c r="BG285" s="24"/>
      <c r="BH285" s="3" t="n">
        <v>26.4</v>
      </c>
      <c r="BI285" s="18" t="n">
        <v>17.2</v>
      </c>
      <c r="BJ285" s="6" t="n">
        <v>2.1</v>
      </c>
      <c r="BL285" s="20" t="n">
        <v>14.25</v>
      </c>
      <c r="BM285" s="1" t="n">
        <v>1935</v>
      </c>
      <c r="BN285" s="11" t="n">
        <v>10.3470238095238</v>
      </c>
      <c r="BO285" s="15" t="n">
        <v>10.2253571428571</v>
      </c>
      <c r="BP285" s="16" t="n">
        <v>10.1961904761905</v>
      </c>
      <c r="BQ285" s="11" t="n">
        <v>10.2495600579976</v>
      </c>
      <c r="BR285" s="24" t="n">
        <v>10.2869594206719</v>
      </c>
      <c r="BS285" s="3" t="n">
        <v>19.8</v>
      </c>
      <c r="BT285" s="18" t="n">
        <v>10.5</v>
      </c>
      <c r="BU285" s="6" t="n">
        <v>2.8</v>
      </c>
      <c r="BV285" s="20" t="n">
        <v>11.3</v>
      </c>
      <c r="BX285" s="1" t="n">
        <v>1935</v>
      </c>
      <c r="BY285" s="11" t="n">
        <v>12.9416666666667</v>
      </c>
      <c r="BZ285" s="15" t="n">
        <v>13.3668981481481</v>
      </c>
      <c r="CA285" s="16" t="n">
        <v>13.3897453703704</v>
      </c>
      <c r="CB285" s="11" t="n">
        <v>13.38336121633</v>
      </c>
      <c r="CC285" s="17" t="n">
        <v>13.5923614949518</v>
      </c>
      <c r="CD285" s="3" t="n">
        <v>28.7</v>
      </c>
      <c r="CE285" s="18" t="n">
        <v>12.15</v>
      </c>
      <c r="CF285" s="6" t="n">
        <v>2.6</v>
      </c>
      <c r="CG285" s="20" t="n">
        <v>15.65</v>
      </c>
      <c r="CH285" s="6"/>
      <c r="CI285" s="2"/>
      <c r="CJ285" s="1" t="n">
        <v>1935</v>
      </c>
      <c r="CK285" s="11" t="n">
        <v>9.19285714285714</v>
      </c>
      <c r="CL285" s="15" t="n">
        <v>9.02285714285714</v>
      </c>
      <c r="CM285" s="16" t="n">
        <v>9.06130952380953</v>
      </c>
      <c r="CN285" s="11" t="n">
        <v>9.12552579365079</v>
      </c>
      <c r="CO285" s="17" t="n">
        <v>8.40124041005291</v>
      </c>
      <c r="CP285" s="16" t="n">
        <v>14.3</v>
      </c>
      <c r="CQ285" s="18" t="n">
        <v>9</v>
      </c>
      <c r="CR285" s="25" t="n">
        <v>2.4</v>
      </c>
      <c r="CS285" s="38" t="n">
        <v>8.35</v>
      </c>
      <c r="CT285" s="15"/>
      <c r="CU285" s="15"/>
      <c r="CV285" s="1" t="n">
        <v>1935</v>
      </c>
      <c r="CW285" s="11" t="n">
        <v>17.20625</v>
      </c>
      <c r="CX285" s="15" t="n">
        <v>17.2416666666667</v>
      </c>
      <c r="CY285" s="16" t="n">
        <v>17.2959375</v>
      </c>
      <c r="CZ285" s="11" t="n">
        <v>17.2431770833333</v>
      </c>
      <c r="DA285" s="17" t="n">
        <v>17.3044930555556</v>
      </c>
      <c r="DB285" s="3" t="n">
        <v>26</v>
      </c>
      <c r="DC285" s="18" t="n">
        <v>19</v>
      </c>
      <c r="DD285" s="6" t="n">
        <v>3.7</v>
      </c>
      <c r="DE285" s="20" t="n">
        <v>14.85</v>
      </c>
    </row>
    <row r="286" customFormat="false" ht="12.8" hidden="false" customHeight="false" outlineLevel="0" collapsed="false">
      <c r="A286" s="22"/>
      <c r="B286" s="11" t="n">
        <v>13.9679351816429</v>
      </c>
      <c r="C286" s="15" t="n">
        <f aca="false">AVERAGE(B282:B286)</f>
        <v>13.8508461652943</v>
      </c>
      <c r="D286" s="16" t="n">
        <f aca="false">AVERAGE(B277:B286)</f>
        <v>13.8128389519229</v>
      </c>
      <c r="E286" s="11" t="n">
        <f aca="false">AVERAGE(B267:B286)</f>
        <v>13.8000786724133</v>
      </c>
      <c r="F286" s="17" t="n">
        <f aca="false">AVERAGE(B237:B286)</f>
        <v>13.8947081054892</v>
      </c>
      <c r="G286" s="16" t="n">
        <f aca="false">IF(Y$180=0,MIN(AI286,AV286,BH286,BS286,CD286,DB286),MIN(AI286,AV286,BH286,BS286,CD286,CP286,DB286))</f>
        <v>17.2</v>
      </c>
      <c r="H286" s="18" t="n">
        <f aca="false">IF(Y$4=0,MEDIAN(AJ286,AW286,BI286,BT286,CE286,DC286),MEDIAN(AJ286,AW286,BI286,BT286,CE286,CQ286,DC286))</f>
        <v>10</v>
      </c>
      <c r="I286" s="19" t="n">
        <f aca="false">IF(Y$4=0,SUM(AJ286*0.104+AW286*0.03+BI286*0.225+BT286*0.329+CE286*0.009+DC286*0.175),SUM(AJ286*0.104+AW286*0.03+BI286*0.225+BT286*0.329+DC286*0.175))</f>
        <v>11.8571416666667</v>
      </c>
      <c r="J286" s="11" t="n">
        <f aca="false">IF(Y$180=0,MIN(AK286,AX286,BJ286,BU286,CF286,DD286),MIN(AK286,AX286,BJ286,BU286,CF286,CR286,DD286))</f>
        <v>-4.1</v>
      </c>
      <c r="K286" s="20" t="n">
        <f aca="false">(G286+J286)/2</f>
        <v>6.55</v>
      </c>
      <c r="AC286" s="1" t="n">
        <v>1936</v>
      </c>
      <c r="AD286" s="11" t="n">
        <v>9.38291499330656</v>
      </c>
      <c r="AE286" s="15" t="n">
        <v>9.53863453815261</v>
      </c>
      <c r="AF286" s="16" t="n">
        <v>9.55352074966533</v>
      </c>
      <c r="AG286" s="11" t="n">
        <v>9.62928740760758</v>
      </c>
      <c r="AH286" s="17" t="n">
        <v>9.88393247259966</v>
      </c>
      <c r="AI286" s="16" t="n">
        <v>22.7</v>
      </c>
      <c r="AJ286" s="18" t="n">
        <v>8.9</v>
      </c>
      <c r="AK286" s="6" t="n">
        <v>-4.1</v>
      </c>
      <c r="AL286" s="6" t="n">
        <v>-3.1</v>
      </c>
      <c r="AM286" s="20" t="n">
        <v>9.3</v>
      </c>
      <c r="AN286" s="15"/>
      <c r="AO286" s="15"/>
      <c r="AP286" s="1" t="n">
        <v>1936</v>
      </c>
      <c r="AQ286" s="11" t="n">
        <v>8.6275641025641</v>
      </c>
      <c r="AR286" s="15" t="n">
        <v>8.68035256410257</v>
      </c>
      <c r="AS286" s="16" t="n">
        <v>8.62685897435897</v>
      </c>
      <c r="AT286" s="11" t="n">
        <v>8.74924679487179</v>
      </c>
      <c r="AU286" s="17" t="n">
        <v>8.93961394870924</v>
      </c>
      <c r="AV286" s="3" t="n">
        <v>17.2</v>
      </c>
      <c r="AW286" s="21" t="n">
        <v>8.1</v>
      </c>
      <c r="AX286" s="6" t="n">
        <v>-2.1</v>
      </c>
      <c r="AY286" s="6" t="n">
        <v>1.2</v>
      </c>
      <c r="AZ286" s="20" t="n">
        <v>7.55</v>
      </c>
      <c r="BA286" s="2"/>
      <c r="BB286" s="1" t="n">
        <v>1936</v>
      </c>
      <c r="BC286" s="11" t="n">
        <v>16.6244047619048</v>
      </c>
      <c r="BD286" s="15" t="n">
        <v>16.4465476190476</v>
      </c>
      <c r="BE286" s="16" t="n">
        <v>16.3960452741703</v>
      </c>
      <c r="BF286" s="11" t="n">
        <v>16.3232187401014</v>
      </c>
      <c r="BG286" s="24" t="n">
        <v>16.2717897960444</v>
      </c>
      <c r="BH286" s="3" t="n">
        <v>26.1</v>
      </c>
      <c r="BI286" s="18" t="n">
        <v>17.45</v>
      </c>
      <c r="BJ286" s="6" t="n">
        <v>3.3</v>
      </c>
      <c r="BL286" s="20" t="n">
        <v>14.7</v>
      </c>
      <c r="BM286" s="1" t="n">
        <v>1936</v>
      </c>
      <c r="BN286" s="11" t="n">
        <v>10.3375</v>
      </c>
      <c r="BO286" s="15" t="n">
        <v>10.3122619047619</v>
      </c>
      <c r="BP286" s="16" t="n">
        <v>10.2089880952381</v>
      </c>
      <c r="BQ286" s="11" t="n">
        <v>10.2693303571429</v>
      </c>
      <c r="BR286" s="24" t="n">
        <v>10.3147760873386</v>
      </c>
      <c r="BS286" s="3" t="n">
        <v>21.3</v>
      </c>
      <c r="BT286" s="18" t="n">
        <v>10</v>
      </c>
      <c r="BU286" s="6" t="n">
        <v>1.6</v>
      </c>
      <c r="BV286" s="20" t="n">
        <v>11.45</v>
      </c>
      <c r="BX286" s="1" t="n">
        <v>1936</v>
      </c>
      <c r="BY286" s="11" t="n">
        <v>13.7034722222222</v>
      </c>
      <c r="BZ286" s="15" t="n">
        <v>13.4684259259259</v>
      </c>
      <c r="CA286" s="16" t="n">
        <v>13.4105787037037</v>
      </c>
      <c r="CB286" s="11" t="n">
        <v>13.4081065867003</v>
      </c>
      <c r="CC286" s="17" t="n">
        <v>13.6023105690258</v>
      </c>
      <c r="CD286" s="3" t="n">
        <v>28.3</v>
      </c>
      <c r="CE286" s="18" t="n">
        <v>13.1</v>
      </c>
      <c r="CF286" s="6" t="n">
        <v>1.9</v>
      </c>
      <c r="CG286" s="20" t="n">
        <v>15.1</v>
      </c>
      <c r="CH286" s="6"/>
      <c r="CI286" s="2"/>
      <c r="CJ286" s="1" t="n">
        <v>1936</v>
      </c>
      <c r="CK286" s="11" t="n">
        <v>9.05595238095238</v>
      </c>
      <c r="CL286" s="15" t="n">
        <v>9.07619047619048</v>
      </c>
      <c r="CM286" s="16" t="n">
        <v>9.04464285714286</v>
      </c>
      <c r="CN286" s="11" t="n">
        <v>9.12537202380952</v>
      </c>
      <c r="CO286" s="17" t="n">
        <v>8.44177612433862</v>
      </c>
      <c r="CP286" s="16" t="n">
        <v>14.5</v>
      </c>
      <c r="CQ286" s="18" t="n">
        <v>8.7</v>
      </c>
      <c r="CR286" s="25" t="n">
        <v>3</v>
      </c>
      <c r="CS286" s="38" t="n">
        <v>8.75</v>
      </c>
      <c r="CT286" s="15"/>
      <c r="CU286" s="15"/>
      <c r="CV286" s="1" t="n">
        <v>1936</v>
      </c>
      <c r="CW286" s="11" t="n">
        <v>17.3739583333333</v>
      </c>
      <c r="CX286" s="15" t="n">
        <v>17.2647916666667</v>
      </c>
      <c r="CY286" s="16" t="n">
        <v>17.3026041666667</v>
      </c>
      <c r="CZ286" s="11" t="n">
        <v>17.2147916666667</v>
      </c>
      <c r="DA286" s="17" t="n">
        <v>17.2896388888889</v>
      </c>
      <c r="DB286" s="3" t="n">
        <v>26.2</v>
      </c>
      <c r="DC286" s="18" t="n">
        <v>19.8416666666667</v>
      </c>
      <c r="DD286" s="6" t="n">
        <v>2.9</v>
      </c>
      <c r="DE286" s="20" t="n">
        <v>14.55</v>
      </c>
    </row>
    <row r="287" customFormat="false" ht="12.8" hidden="false" customHeight="false" outlineLevel="0" collapsed="false">
      <c r="A287" s="22"/>
      <c r="B287" s="11" t="n">
        <v>13.8027011238099</v>
      </c>
      <c r="C287" s="15" t="n">
        <f aca="false">AVERAGE(B283:B287)</f>
        <v>13.8488034041724</v>
      </c>
      <c r="D287" s="16" t="n">
        <f aca="false">AVERAGE(B278:B287)</f>
        <v>13.8274671916243</v>
      </c>
      <c r="E287" s="11" t="n">
        <f aca="false">AVERAGE(B268:B287)</f>
        <v>13.8180451192434</v>
      </c>
      <c r="F287" s="17" t="n">
        <f aca="false">AVERAGE(B238:B287)</f>
        <v>13.9085685068696</v>
      </c>
      <c r="G287" s="16" t="n">
        <f aca="false">IF(Y$180=0,MIN(AI287,AV287,BH287,BS287,CD287,DB287),MIN(AI287,AV287,BH287,BS287,CD287,CP287,DB287))</f>
        <v>17.1</v>
      </c>
      <c r="H287" s="18" t="n">
        <f aca="false">IF(Y$4=0,MEDIAN(AJ287,AW287,BI287,BT287,CE287,DC287),MEDIAN(AJ287,AW287,BI287,BT287,CE287,CQ287,DC287))</f>
        <v>10.7</v>
      </c>
      <c r="I287" s="19" t="n">
        <f aca="false">IF(Y$4=0,SUM(AJ287*0.104+AW287*0.03+BI287*0.225+BT287*0.329+CE287*0.009+DC287*0.175),SUM(AJ287*0.104+AW287*0.03+BI287*0.225+BT287*0.329+DC287*0.175))</f>
        <v>11.96145</v>
      </c>
      <c r="J287" s="11" t="n">
        <f aca="false">IF(Y$180=0,MIN(AK287,AX287,BJ287,BU287,CF287,DD287),MIN(AK287,AX287,BJ287,BU287,CF287,CR287,DD287))</f>
        <v>-6.2</v>
      </c>
      <c r="K287" s="20" t="n">
        <f aca="false">(G287+J287)/2</f>
        <v>5.45</v>
      </c>
      <c r="AC287" s="1" t="n">
        <v>1937</v>
      </c>
      <c r="AD287" s="11" t="n">
        <v>9.66238286479251</v>
      </c>
      <c r="AE287" s="15" t="n">
        <v>9.54234270414993</v>
      </c>
      <c r="AF287" s="16" t="n">
        <v>9.62347556894244</v>
      </c>
      <c r="AG287" s="11" t="n">
        <v>9.64337443279165</v>
      </c>
      <c r="AH287" s="17" t="n">
        <v>9.86088499100662</v>
      </c>
      <c r="AI287" s="16" t="n">
        <v>22.3</v>
      </c>
      <c r="AJ287" s="18" t="n">
        <v>9.6</v>
      </c>
      <c r="AK287" s="6" t="n">
        <v>-6.2</v>
      </c>
      <c r="AL287" s="6" t="n">
        <v>-5.8</v>
      </c>
      <c r="AM287" s="20" t="n">
        <v>8.05</v>
      </c>
      <c r="AN287" s="15"/>
      <c r="AO287" s="15"/>
      <c r="AP287" s="1" t="n">
        <v>1937</v>
      </c>
      <c r="AQ287" s="11" t="n">
        <v>8.7911858974359</v>
      </c>
      <c r="AR287" s="15" t="n">
        <v>8.72596153846154</v>
      </c>
      <c r="AS287" s="16" t="n">
        <v>8.67589743589744</v>
      </c>
      <c r="AT287" s="11" t="n">
        <v>8.74079326923077</v>
      </c>
      <c r="AU287" s="17" t="n">
        <v>8.91955671427701</v>
      </c>
      <c r="AV287" s="3" t="n">
        <v>17.1</v>
      </c>
      <c r="AW287" s="21" t="n">
        <v>9.3</v>
      </c>
      <c r="AX287" s="6" t="n">
        <v>-3.6</v>
      </c>
      <c r="AY287" s="6" t="n">
        <v>0</v>
      </c>
      <c r="AZ287" s="20" t="n">
        <v>6.75</v>
      </c>
      <c r="BA287" s="2"/>
      <c r="BB287" s="1" t="n">
        <v>1937</v>
      </c>
      <c r="BC287" s="11" t="n">
        <v>16.2086309523809</v>
      </c>
      <c r="BD287" s="15" t="n">
        <v>16.4215873015873</v>
      </c>
      <c r="BE287" s="16" t="n">
        <v>16.3928373015873</v>
      </c>
      <c r="BF287" s="11" t="n">
        <v>16.3523952064196</v>
      </c>
      <c r="BG287" s="24" t="n">
        <v>16.2956290817587</v>
      </c>
      <c r="BH287" s="3" t="n">
        <v>26.2</v>
      </c>
      <c r="BI287" s="18" t="n">
        <v>17.1</v>
      </c>
      <c r="BJ287" s="6" t="n">
        <v>1.7</v>
      </c>
      <c r="BL287" s="20" t="n">
        <v>13.95</v>
      </c>
      <c r="BM287" s="1" t="n">
        <v>1937</v>
      </c>
      <c r="BN287" s="11" t="n">
        <v>10.6142857142857</v>
      </c>
      <c r="BO287" s="15" t="n">
        <v>10.3804761904762</v>
      </c>
      <c r="BP287" s="16" t="n">
        <v>10.2868452380952</v>
      </c>
      <c r="BQ287" s="11" t="n">
        <v>10.2925766941392</v>
      </c>
      <c r="BR287" s="24" t="n">
        <v>10.333228468291</v>
      </c>
      <c r="BS287" s="3" t="n">
        <v>20.1</v>
      </c>
      <c r="BT287" s="18" t="n">
        <v>10.7</v>
      </c>
      <c r="BU287" s="6" t="n">
        <v>1.2</v>
      </c>
      <c r="BV287" s="20" t="n">
        <v>10.65</v>
      </c>
      <c r="BX287" s="1" t="n">
        <v>1937</v>
      </c>
      <c r="BY287" s="11" t="n">
        <v>13.4756944444444</v>
      </c>
      <c r="BZ287" s="15" t="n">
        <v>13.4725462962963</v>
      </c>
      <c r="CA287" s="16" t="n">
        <v>13.4158333333333</v>
      </c>
      <c r="CB287" s="11" t="n">
        <v>13.4346412037037</v>
      </c>
      <c r="CC287" s="17" t="n">
        <v>13.6060911245814</v>
      </c>
      <c r="CD287" s="3" t="n">
        <v>28.8</v>
      </c>
      <c r="CE287" s="18" t="n">
        <v>13</v>
      </c>
      <c r="CF287" s="6" t="n">
        <v>1.2</v>
      </c>
      <c r="CG287" s="20" t="n">
        <v>15</v>
      </c>
      <c r="CH287" s="6"/>
      <c r="CI287" s="2"/>
      <c r="CJ287" s="1" t="n">
        <v>1937</v>
      </c>
      <c r="CK287" s="11" t="n">
        <v>8.99166666666667</v>
      </c>
      <c r="CL287" s="15" t="n">
        <v>9.07166666666667</v>
      </c>
      <c r="CM287" s="16" t="n">
        <v>9.07023809523809</v>
      </c>
      <c r="CN287" s="11" t="n">
        <v>9.11047619047619</v>
      </c>
      <c r="CO287" s="17" t="n">
        <v>8.47735945767196</v>
      </c>
      <c r="CP287" s="16" t="n">
        <v>13.8</v>
      </c>
      <c r="CQ287" s="18" t="n">
        <v>9.25</v>
      </c>
      <c r="CR287" s="25" t="n">
        <v>1.9</v>
      </c>
      <c r="CS287" s="38" t="n">
        <v>7.85</v>
      </c>
      <c r="CT287" s="15"/>
      <c r="CU287" s="15"/>
      <c r="CV287" s="1" t="n">
        <v>1937</v>
      </c>
      <c r="CW287" s="11" t="n">
        <v>16.9729166666667</v>
      </c>
      <c r="CX287" s="15" t="n">
        <v>17.2202083333333</v>
      </c>
      <c r="CY287" s="16" t="n">
        <v>17.2763541666667</v>
      </c>
      <c r="CZ287" s="11" t="n">
        <v>17.2075</v>
      </c>
      <c r="DA287" s="17" t="n">
        <v>17.2788472222222</v>
      </c>
      <c r="DB287" s="3" t="n">
        <v>26.8</v>
      </c>
      <c r="DC287" s="18" t="n">
        <v>18.95</v>
      </c>
      <c r="DD287" s="6" t="n">
        <v>1.1</v>
      </c>
      <c r="DE287" s="20" t="n">
        <v>13.95</v>
      </c>
    </row>
    <row r="288" customFormat="false" ht="12.8" hidden="false" customHeight="false" outlineLevel="0" collapsed="false">
      <c r="A288" s="22"/>
      <c r="B288" s="11" t="n">
        <v>14.2768640829123</v>
      </c>
      <c r="C288" s="15" t="n">
        <f aca="false">AVERAGE(B284:B288)</f>
        <v>13.9217611066243</v>
      </c>
      <c r="D288" s="16" t="n">
        <f aca="false">AVERAGE(B279:B288)</f>
        <v>13.852192795677</v>
      </c>
      <c r="E288" s="11" t="n">
        <f aca="false">AVERAGE(B269:B288)</f>
        <v>13.8484077458237</v>
      </c>
      <c r="F288" s="17" t="n">
        <f aca="false">AVERAGE(B239:B288)</f>
        <v>13.9011621739427</v>
      </c>
      <c r="G288" s="16" t="n">
        <f aca="false">IF(Y$180=0,MIN(AI288,AV288,BH288,BS288,CD288,DB288),MIN(AI288,AV288,BH288,BS288,CD288,CP288,DB288))</f>
        <v>16.5</v>
      </c>
      <c r="H288" s="18" t="n">
        <f aca="false">IF(Y$4=0,MEDIAN(AJ288,AW288,BI288,BT288,CE288,DC288),MEDIAN(AJ288,AW288,BI288,BT288,CE288,CQ288,DC288))</f>
        <v>10.7</v>
      </c>
      <c r="I288" s="19" t="n">
        <f aca="false">IF(Y$4=0,SUM(AJ288*0.104+AW288*0.03+BI288*0.225+BT288*0.329+CE288*0.009+DC288*0.175),SUM(AJ288*0.104+AW288*0.03+BI288*0.225+BT288*0.329+DC288*0.175))</f>
        <v>12.468025</v>
      </c>
      <c r="J288" s="11" t="n">
        <f aca="false">IF(Y$180=0,MIN(AK288,AX288,BJ288,BU288,CF288,DD288),MIN(AK288,AX288,BJ288,BU288,CF288,CR288,DD288))</f>
        <v>-8.9</v>
      </c>
      <c r="K288" s="20" t="n">
        <f aca="false">(G288+J288)/2</f>
        <v>3.8</v>
      </c>
      <c r="AC288" s="1" t="n">
        <v>1938</v>
      </c>
      <c r="AD288" s="11" t="n">
        <v>10.2737860533041</v>
      </c>
      <c r="AE288" s="15" t="n">
        <v>9.65075118656444</v>
      </c>
      <c r="AF288" s="16" t="n">
        <v>9.66941006450043</v>
      </c>
      <c r="AG288" s="11" t="n">
        <v>9.69191529795685</v>
      </c>
      <c r="AH288" s="17" t="n">
        <v>9.86607598985048</v>
      </c>
      <c r="AI288" s="16" t="n">
        <v>24.2</v>
      </c>
      <c r="AJ288" s="18" t="n">
        <v>10.4</v>
      </c>
      <c r="AK288" s="6" t="n">
        <v>-8.9</v>
      </c>
      <c r="AL288" s="6" t="n">
        <v>-6.2</v>
      </c>
      <c r="AM288" s="20" t="n">
        <v>7.65</v>
      </c>
      <c r="AN288" s="15"/>
      <c r="AO288" s="15"/>
      <c r="AP288" s="1" t="n">
        <v>1938</v>
      </c>
      <c r="AQ288" s="11" t="n">
        <v>8.95064102564103</v>
      </c>
      <c r="AR288" s="15" t="n">
        <v>8.81269230769231</v>
      </c>
      <c r="AS288" s="16" t="n">
        <v>8.68375</v>
      </c>
      <c r="AT288" s="11" t="n">
        <v>8.73489583333333</v>
      </c>
      <c r="AU288" s="17" t="n">
        <v>8.90940286812316</v>
      </c>
      <c r="AV288" s="3" t="n">
        <v>16.5</v>
      </c>
      <c r="AW288" s="21" t="n">
        <v>9.1</v>
      </c>
      <c r="AX288" s="6" t="n">
        <v>-2</v>
      </c>
      <c r="AY288" s="6" t="n">
        <v>1.6</v>
      </c>
      <c r="AZ288" s="20" t="n">
        <v>7.25</v>
      </c>
      <c r="BA288" s="2"/>
      <c r="BB288" s="1" t="n">
        <v>1938</v>
      </c>
      <c r="BC288" s="11" t="n">
        <v>17.0550595238095</v>
      </c>
      <c r="BD288" s="15" t="n">
        <v>16.4959325396825</v>
      </c>
      <c r="BE288" s="16" t="n">
        <v>16.4364583333333</v>
      </c>
      <c r="BF288" s="11" t="n">
        <v>16.433547572854</v>
      </c>
      <c r="BG288" s="24" t="n">
        <v>16.3051302722349</v>
      </c>
      <c r="BH288" s="3" t="n">
        <v>26.4</v>
      </c>
      <c r="BI288" s="18" t="n">
        <v>18.075</v>
      </c>
      <c r="BJ288" s="6" t="n">
        <v>3.4</v>
      </c>
      <c r="BL288" s="20" t="n">
        <v>14.9</v>
      </c>
      <c r="BM288" s="1" t="n">
        <v>1938</v>
      </c>
      <c r="BN288" s="11" t="n">
        <v>10.5696428571429</v>
      </c>
      <c r="BO288" s="15" t="n">
        <v>10.5097619047619</v>
      </c>
      <c r="BP288" s="16" t="n">
        <v>10.3164285714286</v>
      </c>
      <c r="BQ288" s="11" t="n">
        <v>10.3001614010989</v>
      </c>
      <c r="BR288" s="24" t="n">
        <v>10.3457787328412</v>
      </c>
      <c r="BS288" s="3" t="n">
        <v>20.4</v>
      </c>
      <c r="BT288" s="18" t="n">
        <v>10.7</v>
      </c>
      <c r="BU288" s="6" t="n">
        <v>-0.4</v>
      </c>
      <c r="BV288" s="20" t="n">
        <v>10</v>
      </c>
      <c r="BX288" s="1" t="n">
        <v>1938</v>
      </c>
      <c r="BY288" s="11" t="n">
        <v>13.782196969697</v>
      </c>
      <c r="BZ288" s="15" t="n">
        <v>13.4994023569024</v>
      </c>
      <c r="CA288" s="16" t="n">
        <v>13.4511826599327</v>
      </c>
      <c r="CB288" s="11" t="n">
        <v>13.4342660984848</v>
      </c>
      <c r="CC288" s="17" t="n">
        <v>13.5794774882178</v>
      </c>
      <c r="CD288" s="3" t="n">
        <v>28.3</v>
      </c>
      <c r="CE288" s="18" t="n">
        <v>12.8</v>
      </c>
      <c r="CF288" s="6" t="n">
        <v>2.9</v>
      </c>
      <c r="CG288" s="20" t="n">
        <v>15.6</v>
      </c>
      <c r="CH288" s="6"/>
      <c r="CI288" s="2"/>
      <c r="CJ288" s="1" t="n">
        <v>1938</v>
      </c>
      <c r="CK288" s="11" t="n">
        <v>8.81567460317461</v>
      </c>
      <c r="CL288" s="15" t="n">
        <v>9.08003968253968</v>
      </c>
      <c r="CM288" s="16" t="n">
        <v>9.00978174603175</v>
      </c>
      <c r="CN288" s="11" t="n">
        <v>9.08410714285714</v>
      </c>
      <c r="CO288" s="17" t="n">
        <v>8.51392294973545</v>
      </c>
      <c r="CP288" s="16" t="n">
        <v>13.6</v>
      </c>
      <c r="CQ288" s="18" t="n">
        <v>9.25</v>
      </c>
      <c r="CR288" s="25" t="n">
        <v>1.9</v>
      </c>
      <c r="CS288" s="38" t="n">
        <v>7.75</v>
      </c>
      <c r="CT288" s="15"/>
      <c r="CU288" s="15"/>
      <c r="CV288" s="1" t="n">
        <v>1938</v>
      </c>
      <c r="CW288" s="11" t="n">
        <v>17.6541666666667</v>
      </c>
      <c r="CX288" s="15" t="n">
        <v>17.3139583333333</v>
      </c>
      <c r="CY288" s="16" t="n">
        <v>17.2421875</v>
      </c>
      <c r="CZ288" s="11" t="n">
        <v>17.243125</v>
      </c>
      <c r="DA288" s="17" t="n">
        <v>17.2645138888889</v>
      </c>
      <c r="DB288" s="3" t="n">
        <v>26</v>
      </c>
      <c r="DC288" s="18" t="n">
        <v>20.15</v>
      </c>
      <c r="DD288" s="6" t="n">
        <v>4.2</v>
      </c>
      <c r="DE288" s="20" t="n">
        <v>15.1</v>
      </c>
    </row>
    <row r="289" customFormat="false" ht="12.8" hidden="false" customHeight="false" outlineLevel="0" collapsed="false">
      <c r="A289" s="22"/>
      <c r="B289" s="11" t="n">
        <v>13.9471387746468</v>
      </c>
      <c r="C289" s="15" t="n">
        <f aca="false">AVERAGE(B285:B289)</f>
        <v>13.9183480105203</v>
      </c>
      <c r="D289" s="16" t="n">
        <f aca="false">AVERAGE(B280:B289)</f>
        <v>13.9156255538844</v>
      </c>
      <c r="E289" s="11" t="n">
        <f aca="false">AVERAGE(B270:B289)</f>
        <v>13.8520847172473</v>
      </c>
      <c r="F289" s="17" t="n">
        <f aca="false">AVERAGE(B240:B289)</f>
        <v>13.8752514485737</v>
      </c>
      <c r="G289" s="16" t="n">
        <f aca="false">IF(Y$180=0,MIN(AI289,AV289,BH289,BS289,CD289,DB289),MIN(AI289,AV289,BH289,BS289,CD289,CP289,DB289))</f>
        <v>21.3</v>
      </c>
      <c r="H289" s="18" t="n">
        <f aca="false">IF(Y$4=0,MEDIAN(AJ289,AW289,BI289,BT289,CE289,DC289),MEDIAN(AJ289,AW289,BI289,BT289,CE289,CQ289,DC289))</f>
        <v>10.4</v>
      </c>
      <c r="I289" s="19" t="n">
        <f aca="false">IF(Y$4=0,SUM(AJ289*0.104+AW289*0.03+BI289*0.225+BT289*0.329+CE289*0.009+DC289*0.175),SUM(AJ289*0.104+AW289*0.03+BI289*0.225+BT289*0.329+DC289*0.175))</f>
        <v>11.7673</v>
      </c>
      <c r="J289" s="11" t="n">
        <f aca="false">IF(Y$180=0,MIN(AK289,AX289,BJ289,BU289,CF289,DD289),MIN(AK289,AX289,BJ289,BU289,CF289,CR289,DD289))</f>
        <v>-6.9</v>
      </c>
      <c r="K289" s="20" t="n">
        <f aca="false">(G289+J289)/2</f>
        <v>7.2</v>
      </c>
      <c r="AC289" s="1" t="n">
        <v>1939</v>
      </c>
      <c r="AD289" s="11" t="n">
        <v>10.1762773315484</v>
      </c>
      <c r="AE289" s="15" t="n">
        <v>9.74220143199059</v>
      </c>
      <c r="AF289" s="16" t="n">
        <v>9.76521048841832</v>
      </c>
      <c r="AG289" s="11" t="n">
        <v>9.68339843536761</v>
      </c>
      <c r="AH289" s="17" t="n">
        <v>9.83677167537034</v>
      </c>
      <c r="AI289" s="16" t="n">
        <v>27</v>
      </c>
      <c r="AJ289" s="18" t="n">
        <v>9.8</v>
      </c>
      <c r="AK289" s="6" t="n">
        <v>-6.9</v>
      </c>
      <c r="AL289" s="6" t="n">
        <v>-6.9</v>
      </c>
      <c r="AM289" s="20" t="n">
        <v>10.05</v>
      </c>
      <c r="AN289" s="15"/>
      <c r="AO289" s="15"/>
      <c r="AP289" s="1" t="n">
        <v>1939</v>
      </c>
      <c r="AQ289" s="11" t="n">
        <v>9.21955128205128</v>
      </c>
      <c r="AR289" s="15" t="n">
        <v>8.85378205128205</v>
      </c>
      <c r="AS289" s="16" t="n">
        <v>8.79150641025641</v>
      </c>
      <c r="AT289" s="11" t="n">
        <v>8.73965544871795</v>
      </c>
      <c r="AU289" s="17" t="n">
        <v>8.89224181043085</v>
      </c>
      <c r="AV289" s="3" t="n">
        <v>21.3</v>
      </c>
      <c r="AW289" s="21" t="n">
        <v>8.8</v>
      </c>
      <c r="AX289" s="6" t="n">
        <v>-1.2</v>
      </c>
      <c r="AY289" s="6" t="n">
        <v>0.1</v>
      </c>
      <c r="AZ289" s="20" t="n">
        <v>10.05</v>
      </c>
      <c r="BA289" s="2"/>
      <c r="BB289" s="1" t="n">
        <v>1939</v>
      </c>
      <c r="BC289" s="11" t="n">
        <v>16.3375</v>
      </c>
      <c r="BD289" s="15" t="n">
        <v>16.4971428571429</v>
      </c>
      <c r="BE289" s="16" t="n">
        <v>16.483253968254</v>
      </c>
      <c r="BF289" s="11" t="n">
        <v>16.4363778574068</v>
      </c>
      <c r="BG289" s="24" t="n">
        <v>16.2739802722349</v>
      </c>
      <c r="BH289" s="3" t="n">
        <v>26.2</v>
      </c>
      <c r="BI289" s="18" t="n">
        <v>17.35</v>
      </c>
      <c r="BJ289" s="6" t="n">
        <v>3.7</v>
      </c>
      <c r="BL289" s="20" t="n">
        <v>14.95</v>
      </c>
      <c r="BM289" s="1" t="n">
        <v>1939</v>
      </c>
      <c r="BN289" s="11" t="n">
        <v>10.7104166666667</v>
      </c>
      <c r="BO289" s="15" t="n">
        <v>10.5157738095238</v>
      </c>
      <c r="BP289" s="16" t="n">
        <v>10.415505952381</v>
      </c>
      <c r="BQ289" s="11" t="n">
        <v>10.3097527472527</v>
      </c>
      <c r="BR289" s="24" t="n">
        <v>10.3452727804603</v>
      </c>
      <c r="BS289" s="3" t="n">
        <v>24.4</v>
      </c>
      <c r="BT289" s="18" t="n">
        <v>10.4</v>
      </c>
      <c r="BU289" s="6" t="n">
        <v>3.4</v>
      </c>
      <c r="BV289" s="20" t="n">
        <v>13.9</v>
      </c>
      <c r="BX289" s="1" t="n">
        <v>1939</v>
      </c>
      <c r="BY289" s="11" t="n">
        <v>13.5378472222222</v>
      </c>
      <c r="BZ289" s="15" t="n">
        <v>13.4881755050505</v>
      </c>
      <c r="CA289" s="16" t="n">
        <v>13.5242497895623</v>
      </c>
      <c r="CB289" s="11" t="n">
        <v>13.4396769781145</v>
      </c>
      <c r="CC289" s="17" t="n">
        <v>13.5545071599349</v>
      </c>
      <c r="CD289" s="3" t="n">
        <v>27.6</v>
      </c>
      <c r="CE289" s="18" t="n">
        <v>12.7</v>
      </c>
      <c r="CF289" s="6" t="n">
        <v>3</v>
      </c>
      <c r="CG289" s="20" t="n">
        <v>15.3</v>
      </c>
      <c r="CH289" s="6"/>
      <c r="CI289" s="2"/>
      <c r="CJ289" s="1" t="n">
        <v>1939</v>
      </c>
      <c r="CK289" s="11" t="n">
        <v>9.24523809523809</v>
      </c>
      <c r="CL289" s="15" t="n">
        <v>9.06027777777778</v>
      </c>
      <c r="CM289" s="16" t="n">
        <v>9.03978174603175</v>
      </c>
      <c r="CN289" s="11" t="n">
        <v>9.07171626984127</v>
      </c>
      <c r="CO289" s="17" t="n">
        <v>8.55241104497355</v>
      </c>
      <c r="CP289" s="16" t="n">
        <v>13.7</v>
      </c>
      <c r="CQ289" s="18" t="n">
        <v>9.5</v>
      </c>
      <c r="CR289" s="25" t="n">
        <v>2.1</v>
      </c>
      <c r="CS289" s="38" t="n">
        <v>7.9</v>
      </c>
      <c r="CT289" s="15"/>
      <c r="CU289" s="15"/>
      <c r="CV289" s="1" t="n">
        <v>1939</v>
      </c>
      <c r="CW289" s="11" t="n">
        <v>17.0302083333333</v>
      </c>
      <c r="CX289" s="15" t="n">
        <v>17.2475</v>
      </c>
      <c r="CY289" s="16" t="n">
        <v>17.255</v>
      </c>
      <c r="CZ289" s="11" t="n">
        <v>17.2453645833333</v>
      </c>
      <c r="DA289" s="17" t="n">
        <v>17.2248680555556</v>
      </c>
      <c r="DB289" s="3" t="n">
        <v>26</v>
      </c>
      <c r="DC289" s="18" t="n">
        <v>18.05</v>
      </c>
      <c r="DD289" s="6" t="n">
        <v>5.4</v>
      </c>
      <c r="DE289" s="20" t="n">
        <v>15.7</v>
      </c>
    </row>
    <row r="290" customFormat="false" ht="12.8" hidden="false" customHeight="false" outlineLevel="0" collapsed="false">
      <c r="A290" s="22" t="n">
        <f aca="false">A285+5</f>
        <v>1940</v>
      </c>
      <c r="B290" s="11" t="n">
        <v>13.7234013837192</v>
      </c>
      <c r="C290" s="15" t="n">
        <f aca="false">AVERAGE(B286:B290)</f>
        <v>13.9436081093462</v>
      </c>
      <c r="D290" s="16" t="n">
        <f aca="false">AVERAGE(B281:B290)</f>
        <v>13.877830665713</v>
      </c>
      <c r="E290" s="11" t="n">
        <f aca="false">AVERAGE(B271:B290)</f>
        <v>13.8388333184332</v>
      </c>
      <c r="F290" s="17" t="n">
        <f aca="false">AVERAGE(B241:B290)</f>
        <v>13.8569079295427</v>
      </c>
      <c r="G290" s="16" t="n">
        <f aca="false">IF(Y$180=0,MIN(AI290,AV290,BH290,BS290,CD290,DB290),MIN(AI290,AV290,BH290,BS290,CD290,CP290,DB290))</f>
        <v>17.3</v>
      </c>
      <c r="H290" s="18" t="n">
        <f aca="false">IF(Y$4=0,MEDIAN(AJ290,AW290,BI290,BT290,CE290,DC290),MEDIAN(AJ290,AW290,BI290,BT290,CE290,CQ290,DC290))</f>
        <v>9.8</v>
      </c>
      <c r="I290" s="19" t="n">
        <f aca="false">IF(Y$4=0,SUM(AJ290*0.104+AW290*0.03+BI290*0.225+BT290*0.329+CE290*0.009+DC290*0.175),SUM(AJ290*0.104+AW290*0.03+BI290*0.225+BT290*0.329+DC290*0.175))</f>
        <v>11.7112</v>
      </c>
      <c r="J290" s="11" t="n">
        <f aca="false">IF(Y$180=0,MIN(AK290,AX290,BJ290,BU290,CF290,DD290),MIN(AK290,AX290,BJ290,BU290,CF290,CR290,DD290))</f>
        <v>-5.3</v>
      </c>
      <c r="K290" s="20" t="n">
        <f aca="false">(G290+J290)/2</f>
        <v>6</v>
      </c>
      <c r="AC290" s="1" t="n">
        <v>1940</v>
      </c>
      <c r="AD290" s="11" t="n">
        <v>9.63818607764391</v>
      </c>
      <c r="AE290" s="15" t="n">
        <v>9.8267094641191</v>
      </c>
      <c r="AF290" s="16" t="n">
        <v>9.70769375481725</v>
      </c>
      <c r="AG290" s="11" t="n">
        <v>9.67291633550038</v>
      </c>
      <c r="AH290" s="17" t="n">
        <v>9.81313956358988</v>
      </c>
      <c r="AI290" s="16" t="n">
        <v>23.9</v>
      </c>
      <c r="AJ290" s="18" t="n">
        <v>9.8</v>
      </c>
      <c r="AK290" s="6" t="n">
        <v>-5.3</v>
      </c>
      <c r="AL290" s="6" t="n">
        <v>-3.7</v>
      </c>
      <c r="AM290" s="20" t="n">
        <v>9.3</v>
      </c>
      <c r="AN290" s="15"/>
      <c r="AO290" s="15"/>
      <c r="AP290" s="1" t="n">
        <v>1940</v>
      </c>
      <c r="AQ290" s="11" t="n">
        <v>8.49663461538462</v>
      </c>
      <c r="AR290" s="15" t="n">
        <v>8.81711538461538</v>
      </c>
      <c r="AS290" s="16" t="n">
        <v>8.73777243589744</v>
      </c>
      <c r="AT290" s="11" t="n">
        <v>8.72008012820513</v>
      </c>
      <c r="AU290" s="17" t="n">
        <v>8.85529950273855</v>
      </c>
      <c r="AV290" s="3" t="n">
        <v>17.3</v>
      </c>
      <c r="AW290" s="21" t="n">
        <v>8.6</v>
      </c>
      <c r="AX290" s="6" t="n">
        <v>0.1</v>
      </c>
      <c r="AY290" s="6" t="n">
        <v>0.1</v>
      </c>
      <c r="AZ290" s="20" t="n">
        <v>8.7</v>
      </c>
      <c r="BA290" s="2"/>
      <c r="BB290" s="1" t="n">
        <v>1940</v>
      </c>
      <c r="BC290" s="11" t="n">
        <v>16.4906746031746</v>
      </c>
      <c r="BD290" s="15" t="n">
        <v>16.543253968254</v>
      </c>
      <c r="BE290" s="16" t="n">
        <v>16.5065873015873</v>
      </c>
      <c r="BF290" s="11" t="n">
        <v>16.4259014249639</v>
      </c>
      <c r="BG290" s="24" t="n">
        <v>16.2790318595365</v>
      </c>
      <c r="BH290" s="3" t="n">
        <v>26.1</v>
      </c>
      <c r="BI290" s="18" t="n">
        <v>17.3</v>
      </c>
      <c r="BJ290" s="6" t="n">
        <v>-0.6</v>
      </c>
      <c r="BL290" s="20" t="n">
        <v>12.75</v>
      </c>
      <c r="BM290" s="1" t="n">
        <v>1940</v>
      </c>
      <c r="BN290" s="11" t="n">
        <v>10.1089285714286</v>
      </c>
      <c r="BO290" s="15" t="n">
        <v>10.4681547619048</v>
      </c>
      <c r="BP290" s="16" t="n">
        <v>10.346755952381</v>
      </c>
      <c r="BQ290" s="11" t="n">
        <v>10.3071222527473</v>
      </c>
      <c r="BR290" s="24" t="n">
        <v>10.3291894471269</v>
      </c>
      <c r="BS290" s="3" t="n">
        <v>21.3</v>
      </c>
      <c r="BT290" s="18" t="n">
        <v>9.75</v>
      </c>
      <c r="BU290" s="6" t="n">
        <v>3.2</v>
      </c>
      <c r="BV290" s="20" t="n">
        <v>12.25</v>
      </c>
      <c r="BX290" s="1" t="n">
        <v>1940</v>
      </c>
      <c r="BY290" s="11" t="n">
        <v>13.4243055555556</v>
      </c>
      <c r="BZ290" s="15" t="n">
        <v>13.5847032828283</v>
      </c>
      <c r="CA290" s="16" t="n">
        <v>13.4758007154882</v>
      </c>
      <c r="CB290" s="11" t="n">
        <v>13.4346422558923</v>
      </c>
      <c r="CC290" s="17" t="n">
        <v>13.5283114528642</v>
      </c>
      <c r="CD290" s="3" t="n">
        <v>28</v>
      </c>
      <c r="CE290" s="18" t="n">
        <v>12.75</v>
      </c>
      <c r="CF290" s="6" t="n">
        <v>3</v>
      </c>
      <c r="CG290" s="20" t="n">
        <v>15.5</v>
      </c>
      <c r="CH290" s="6"/>
      <c r="CI290" s="2"/>
      <c r="CJ290" s="1" t="n">
        <v>1940</v>
      </c>
      <c r="CK290" s="11" t="n">
        <v>8.66190476190476</v>
      </c>
      <c r="CL290" s="15" t="n">
        <v>8.9540873015873</v>
      </c>
      <c r="CM290" s="16" t="n">
        <v>8.98847222222222</v>
      </c>
      <c r="CN290" s="11" t="n">
        <v>9.0412003968254</v>
      </c>
      <c r="CO290" s="17" t="n">
        <v>8.57214914021164</v>
      </c>
      <c r="CP290" s="16" t="n">
        <v>12.6</v>
      </c>
      <c r="CQ290" s="18" t="n">
        <v>8.55</v>
      </c>
      <c r="CR290" s="25" t="n">
        <v>2.5</v>
      </c>
      <c r="CS290" s="38" t="n">
        <v>7.55</v>
      </c>
      <c r="CT290" s="15"/>
      <c r="CU290" s="15"/>
      <c r="CV290" s="1" t="n">
        <v>1940</v>
      </c>
      <c r="CW290" s="11" t="n">
        <v>16.7020833333333</v>
      </c>
      <c r="CX290" s="15" t="n">
        <v>17.1466666666667</v>
      </c>
      <c r="CY290" s="16" t="n">
        <v>17.1941666666667</v>
      </c>
      <c r="CZ290" s="11" t="n">
        <v>17.2044270833333</v>
      </c>
      <c r="DA290" s="17" t="n">
        <v>17.1960208333333</v>
      </c>
      <c r="DB290" s="3" t="n">
        <v>25.5</v>
      </c>
      <c r="DC290" s="18" t="n">
        <v>19.05</v>
      </c>
      <c r="DD290" s="6" t="n">
        <v>0.6</v>
      </c>
      <c r="DE290" s="20" t="n">
        <v>13.05</v>
      </c>
    </row>
    <row r="291" customFormat="false" ht="12.8" hidden="false" customHeight="false" outlineLevel="0" collapsed="false">
      <c r="A291" s="22"/>
      <c r="B291" s="11" t="n">
        <v>13.7760293034133</v>
      </c>
      <c r="C291" s="15" t="n">
        <f aca="false">AVERAGE(B287:B291)</f>
        <v>13.9052269337003</v>
      </c>
      <c r="D291" s="16" t="n">
        <f aca="false">AVERAGE(B282:B291)</f>
        <v>13.8780365494973</v>
      </c>
      <c r="E291" s="11" t="n">
        <f aca="false">AVERAGE(B272:B291)</f>
        <v>13.8088876605811</v>
      </c>
      <c r="F291" s="17" t="n">
        <f aca="false">AVERAGE(B242:B291)</f>
        <v>13.8560232250249</v>
      </c>
      <c r="G291" s="16" t="n">
        <f aca="false">IF(Y$180=0,MIN(AI291,AV291,BH291,BS291,CD291,DB291),MIN(AI291,AV291,BH291,BS291,CD291,CP291,DB291))</f>
        <v>16.4</v>
      </c>
      <c r="H291" s="18" t="n">
        <f aca="false">IF(Y$4=0,MEDIAN(AJ291,AW291,BI291,BT291,CE291,DC291),MEDIAN(AJ291,AW291,BI291,BT291,CE291,CQ291,DC291))</f>
        <v>10.2</v>
      </c>
      <c r="I291" s="19" t="n">
        <f aca="false">IF(Y$4=0,SUM(AJ291*0.104+AW291*0.03+BI291*0.225+BT291*0.329+CE291*0.009+DC291*0.175),SUM(AJ291*0.104+AW291*0.03+BI291*0.225+BT291*0.329+DC291*0.175))</f>
        <v>11.75025</v>
      </c>
      <c r="J291" s="11" t="n">
        <f aca="false">IF(Y$180=0,MIN(AK291,AX291,BJ291,BU291,CF291,DD291),MIN(AK291,AX291,BJ291,BU291,CF291,CR291,DD291))</f>
        <v>-4.9</v>
      </c>
      <c r="K291" s="20" t="n">
        <f aca="false">(G291+J291)/2</f>
        <v>5.75</v>
      </c>
      <c r="AC291" s="1" t="n">
        <v>1941</v>
      </c>
      <c r="AD291" s="11" t="n">
        <v>9.29866131191432</v>
      </c>
      <c r="AE291" s="15" t="n">
        <v>9.80985872784066</v>
      </c>
      <c r="AF291" s="16" t="n">
        <v>9.67424663299663</v>
      </c>
      <c r="AG291" s="11" t="n">
        <v>9.62264849803253</v>
      </c>
      <c r="AH291" s="17" t="n">
        <v>9.79323278982817</v>
      </c>
      <c r="AI291" s="16" t="n">
        <v>21.05</v>
      </c>
      <c r="AJ291" s="18" t="n">
        <v>9.3</v>
      </c>
      <c r="AK291" s="6" t="n">
        <v>-4.9</v>
      </c>
      <c r="AL291" s="6" t="n">
        <v>-3.3</v>
      </c>
      <c r="AM291" s="20" t="n">
        <v>8.075</v>
      </c>
      <c r="AN291" s="15"/>
      <c r="AO291" s="15"/>
      <c r="AP291" s="1" t="n">
        <v>1941</v>
      </c>
      <c r="AQ291" s="11" t="n">
        <v>8.76666666666667</v>
      </c>
      <c r="AR291" s="15" t="n">
        <v>8.8449358974359</v>
      </c>
      <c r="AS291" s="16" t="n">
        <v>8.76264423076923</v>
      </c>
      <c r="AT291" s="11" t="n">
        <v>8.68179487179487</v>
      </c>
      <c r="AU291" s="17" t="n">
        <v>8.83683075273855</v>
      </c>
      <c r="AV291" s="3" t="n">
        <v>16.4</v>
      </c>
      <c r="AW291" s="21" t="n">
        <v>9.2</v>
      </c>
      <c r="AX291" s="6" t="n">
        <v>-0.3</v>
      </c>
      <c r="AY291" s="6" t="n">
        <v>1.3</v>
      </c>
      <c r="AZ291" s="20" t="n">
        <v>8.05</v>
      </c>
      <c r="BA291" s="2"/>
      <c r="BB291" s="1" t="n">
        <v>1941</v>
      </c>
      <c r="BC291" s="11" t="n">
        <v>15.9886904761905</v>
      </c>
      <c r="BD291" s="15" t="n">
        <v>16.4161111111111</v>
      </c>
      <c r="BE291" s="16" t="n">
        <v>16.4313293650794</v>
      </c>
      <c r="BF291" s="11" t="n">
        <v>16.3671167027417</v>
      </c>
      <c r="BG291" s="24" t="n">
        <v>16.2761077523936</v>
      </c>
      <c r="BH291" s="3" t="n">
        <v>26.2</v>
      </c>
      <c r="BI291" s="18" t="n">
        <v>17.55</v>
      </c>
      <c r="BJ291" s="6" t="n">
        <v>0.3</v>
      </c>
      <c r="BL291" s="20" t="n">
        <v>13.25</v>
      </c>
      <c r="BM291" s="1" t="n">
        <v>1941</v>
      </c>
      <c r="BN291" s="11" t="n">
        <v>10.5827380952381</v>
      </c>
      <c r="BO291" s="15" t="n">
        <v>10.5172023809524</v>
      </c>
      <c r="BP291" s="16" t="n">
        <v>10.4147321428571</v>
      </c>
      <c r="BQ291" s="11" t="n">
        <v>10.2952976190476</v>
      </c>
      <c r="BR291" s="24" t="n">
        <v>10.3431061137936</v>
      </c>
      <c r="BS291" s="3" t="n">
        <v>20.8</v>
      </c>
      <c r="BT291" s="18" t="n">
        <v>10.2</v>
      </c>
      <c r="BU291" s="6" t="n">
        <v>3.5</v>
      </c>
      <c r="BV291" s="20" t="n">
        <v>12.15</v>
      </c>
      <c r="BX291" s="1" t="n">
        <v>1941</v>
      </c>
      <c r="BY291" s="11" t="n">
        <v>13.7773148148148</v>
      </c>
      <c r="BZ291" s="15" t="n">
        <v>13.5994718013468</v>
      </c>
      <c r="CA291" s="16" t="n">
        <v>13.5339488636364</v>
      </c>
      <c r="CB291" s="11" t="n">
        <v>13.4193644781145</v>
      </c>
      <c r="CC291" s="17" t="n">
        <v>13.5329941127969</v>
      </c>
      <c r="CD291" s="3" t="n">
        <v>27.8</v>
      </c>
      <c r="CE291" s="18" t="n">
        <v>12.95</v>
      </c>
      <c r="CF291" s="6" t="n">
        <v>4.4</v>
      </c>
      <c r="CG291" s="20" t="n">
        <v>16.1</v>
      </c>
      <c r="CH291" s="6"/>
      <c r="CI291" s="2"/>
      <c r="CJ291" s="1" t="n">
        <v>1941</v>
      </c>
      <c r="CK291" s="11" t="n">
        <v>8.67857142857143</v>
      </c>
      <c r="CL291" s="15" t="n">
        <v>8.87861111111111</v>
      </c>
      <c r="CM291" s="16" t="n">
        <v>8.97740079365079</v>
      </c>
      <c r="CN291" s="11" t="n">
        <v>8.99165674603175</v>
      </c>
      <c r="CO291" s="17" t="n">
        <v>8.59688723544974</v>
      </c>
      <c r="CP291" s="16" t="n">
        <v>13.1</v>
      </c>
      <c r="CQ291" s="18" t="n">
        <v>8.7</v>
      </c>
      <c r="CR291" s="25" t="n">
        <v>2.4</v>
      </c>
      <c r="CS291" s="38" t="n">
        <v>7.75</v>
      </c>
      <c r="CT291" s="15"/>
      <c r="CU291" s="15"/>
      <c r="CV291" s="1" t="n">
        <v>1941</v>
      </c>
      <c r="CW291" s="11" t="n">
        <v>16.7722222222222</v>
      </c>
      <c r="CX291" s="15" t="n">
        <v>17.0263194444444</v>
      </c>
      <c r="CY291" s="16" t="n">
        <v>17.1455555555556</v>
      </c>
      <c r="CZ291" s="11" t="n">
        <v>17.1828298611111</v>
      </c>
      <c r="DA291" s="17" t="n">
        <v>17.1905486111111</v>
      </c>
      <c r="DB291" s="3" t="n">
        <v>24.9</v>
      </c>
      <c r="DC291" s="18" t="n">
        <v>18.3</v>
      </c>
      <c r="DD291" s="6" t="n">
        <v>3.6</v>
      </c>
      <c r="DE291" s="20" t="n">
        <v>14.25</v>
      </c>
    </row>
    <row r="292" customFormat="false" ht="12.8" hidden="false" customHeight="false" outlineLevel="0" collapsed="false">
      <c r="A292" s="22"/>
      <c r="B292" s="11" t="n">
        <v>14.2454023816095</v>
      </c>
      <c r="C292" s="15" t="n">
        <f aca="false">AVERAGE(B288:B292)</f>
        <v>13.9937671852602</v>
      </c>
      <c r="D292" s="16" t="n">
        <f aca="false">AVERAGE(B283:B292)</f>
        <v>13.9212852947163</v>
      </c>
      <c r="E292" s="11" t="n">
        <f aca="false">AVERAGE(B273:B292)</f>
        <v>13.8380308535797</v>
      </c>
      <c r="F292" s="17" t="n">
        <f aca="false">AVERAGE(B243:B292)</f>
        <v>13.8603933856641</v>
      </c>
      <c r="G292" s="16" t="n">
        <f aca="false">IF(Y$180=0,MIN(AI292,AV292,BH292,BS292,CD292,DB292),MIN(AI292,AV292,BH292,BS292,CD292,CP292,DB292))</f>
        <v>17.9</v>
      </c>
      <c r="H292" s="18" t="n">
        <f aca="false">IF(Y$4=0,MEDIAN(AJ292,AW292,BI292,BT292,CE292,DC292),MEDIAN(AJ292,AW292,BI292,BT292,CE292,CQ292,DC292))</f>
        <v>10.7</v>
      </c>
      <c r="I292" s="19" t="n">
        <f aca="false">IF(Y$4=0,SUM(AJ292*0.104+AW292*0.03+BI292*0.225+BT292*0.329+CE292*0.009+DC292*0.175),SUM(AJ292*0.104+AW292*0.03+BI292*0.225+BT292*0.329+DC292*0.175))</f>
        <v>12.1897416666667</v>
      </c>
      <c r="J292" s="11" t="n">
        <f aca="false">IF(Y$180=0,MIN(AK292,AX292,BJ292,BU292,CF292,DD292),MIN(AK292,AX292,BJ292,BU292,CF292,CR292,DD292))</f>
        <v>-6.4</v>
      </c>
      <c r="K292" s="20" t="n">
        <f aca="false">(G292+J292)/2</f>
        <v>5.75</v>
      </c>
      <c r="AC292" s="1" t="n">
        <v>1942</v>
      </c>
      <c r="AD292" s="11" t="n">
        <v>10.1844210174029</v>
      </c>
      <c r="AE292" s="15" t="n">
        <v>9.91426635836274</v>
      </c>
      <c r="AF292" s="16" t="n">
        <v>9.72830453125634</v>
      </c>
      <c r="AG292" s="11" t="n">
        <v>9.64523036590808</v>
      </c>
      <c r="AH292" s="17" t="n">
        <v>9.79634121017623</v>
      </c>
      <c r="AI292" s="16" t="n">
        <v>22.8</v>
      </c>
      <c r="AJ292" s="18" t="n">
        <v>10.1</v>
      </c>
      <c r="AK292" s="6" t="n">
        <v>-6.4</v>
      </c>
      <c r="AL292" s="6" t="n">
        <v>-4.7</v>
      </c>
      <c r="AM292" s="20" t="n">
        <v>8.2</v>
      </c>
      <c r="AN292" s="15"/>
      <c r="AO292" s="15"/>
      <c r="AP292" s="1" t="n">
        <v>1942</v>
      </c>
      <c r="AQ292" s="11" t="n">
        <v>9.29679487179487</v>
      </c>
      <c r="AR292" s="15" t="n">
        <v>8.94605769230769</v>
      </c>
      <c r="AS292" s="16" t="n">
        <v>8.83600961538462</v>
      </c>
      <c r="AT292" s="11" t="n">
        <v>8.70667467948718</v>
      </c>
      <c r="AU292" s="17" t="n">
        <v>8.83805368721148</v>
      </c>
      <c r="AV292" s="3" t="n">
        <v>17.9</v>
      </c>
      <c r="AW292" s="21" t="n">
        <v>9.1</v>
      </c>
      <c r="AX292" s="6" t="n">
        <v>0.7</v>
      </c>
      <c r="AY292" s="6" t="n">
        <v>1.7</v>
      </c>
      <c r="AZ292" s="20" t="n">
        <v>9.3</v>
      </c>
      <c r="BA292" s="2"/>
      <c r="BB292" s="1" t="n">
        <v>1942</v>
      </c>
      <c r="BC292" s="11" t="n">
        <v>17.2543650793651</v>
      </c>
      <c r="BD292" s="15" t="n">
        <v>16.6252579365079</v>
      </c>
      <c r="BE292" s="16" t="n">
        <v>16.5234226190476</v>
      </c>
      <c r="BF292" s="11" t="n">
        <v>16.4198331529582</v>
      </c>
      <c r="BG292" s="24" t="n">
        <v>16.2893200539809</v>
      </c>
      <c r="BH292" s="3" t="n">
        <v>27.3</v>
      </c>
      <c r="BI292" s="18" t="n">
        <v>17.8</v>
      </c>
      <c r="BJ292" s="6" t="n">
        <v>4.6</v>
      </c>
      <c r="BL292" s="20" t="n">
        <v>15.95</v>
      </c>
      <c r="BM292" s="1" t="n">
        <v>1942</v>
      </c>
      <c r="BN292" s="11" t="n">
        <v>10.7681547619048</v>
      </c>
      <c r="BO292" s="15" t="n">
        <v>10.5479761904762</v>
      </c>
      <c r="BP292" s="16" t="n">
        <v>10.4642261904762</v>
      </c>
      <c r="BQ292" s="11" t="n">
        <v>10.3159077380952</v>
      </c>
      <c r="BR292" s="24" t="n">
        <v>10.3499483756984</v>
      </c>
      <c r="BS292" s="3" t="n">
        <v>21.5</v>
      </c>
      <c r="BT292" s="18" t="n">
        <v>10.7</v>
      </c>
      <c r="BU292" s="6" t="n">
        <v>4.2</v>
      </c>
      <c r="BV292" s="20" t="n">
        <v>12.85</v>
      </c>
      <c r="BX292" s="1" t="n">
        <v>1942</v>
      </c>
      <c r="BY292" s="11" t="n">
        <v>13.4155092592593</v>
      </c>
      <c r="BZ292" s="15" t="n">
        <v>13.5874347643098</v>
      </c>
      <c r="CA292" s="16" t="n">
        <v>13.529990530303</v>
      </c>
      <c r="CB292" s="11" t="n">
        <v>13.43992003367</v>
      </c>
      <c r="CC292" s="17" t="n">
        <v>13.5421830858609</v>
      </c>
      <c r="CD292" s="3" t="n">
        <v>28.1</v>
      </c>
      <c r="CE292" s="18" t="n">
        <v>12.9</v>
      </c>
      <c r="CF292" s="6" t="n">
        <v>2.7</v>
      </c>
      <c r="CG292" s="20" t="n">
        <v>15.4</v>
      </c>
      <c r="CH292" s="6"/>
      <c r="CI292" s="2"/>
      <c r="CJ292" s="1" t="n">
        <v>1942</v>
      </c>
      <c r="CK292" s="11" t="n">
        <v>8.96428571428571</v>
      </c>
      <c r="CL292" s="15" t="n">
        <v>8.87313492063492</v>
      </c>
      <c r="CM292" s="16" t="n">
        <v>8.97240079365079</v>
      </c>
      <c r="CN292" s="11" t="n">
        <v>8.96862103174603</v>
      </c>
      <c r="CO292" s="17" t="n">
        <v>8.63158961640212</v>
      </c>
      <c r="CP292" s="16" t="n">
        <v>13.2</v>
      </c>
      <c r="CQ292" s="18" t="n">
        <v>9.2</v>
      </c>
      <c r="CR292" s="25" t="n">
        <v>3.3</v>
      </c>
      <c r="CS292" s="38" t="n">
        <v>8.25</v>
      </c>
      <c r="CT292" s="15"/>
      <c r="CU292" s="15"/>
      <c r="CV292" s="1" t="n">
        <v>1942</v>
      </c>
      <c r="CW292" s="11" t="n">
        <v>17.7694444444444</v>
      </c>
      <c r="CX292" s="15" t="n">
        <v>17.185625</v>
      </c>
      <c r="CY292" s="16" t="n">
        <v>17.2029166666667</v>
      </c>
      <c r="CZ292" s="11" t="n">
        <v>17.21265625</v>
      </c>
      <c r="DA292" s="17" t="n">
        <v>17.1745208333333</v>
      </c>
      <c r="DB292" s="3" t="n">
        <v>25.1</v>
      </c>
      <c r="DC292" s="18" t="n">
        <v>19.0916666666667</v>
      </c>
      <c r="DD292" s="6" t="n">
        <v>2.9</v>
      </c>
      <c r="DE292" s="20" t="n">
        <v>14</v>
      </c>
    </row>
    <row r="293" customFormat="false" ht="12.8" hidden="false" customHeight="false" outlineLevel="0" collapsed="false">
      <c r="A293" s="22"/>
      <c r="B293" s="11" t="n">
        <v>13.5269687469769</v>
      </c>
      <c r="C293" s="15" t="n">
        <f aca="false">AVERAGE(B289:B293)</f>
        <v>13.8437881180731</v>
      </c>
      <c r="D293" s="16" t="n">
        <f aca="false">AVERAGE(B284:B293)</f>
        <v>13.8827746123487</v>
      </c>
      <c r="E293" s="11" t="n">
        <f aca="false">AVERAGE(B274:B293)</f>
        <v>13.8223193381292</v>
      </c>
      <c r="F293" s="17" t="n">
        <f aca="false">AVERAGE(B244:B293)</f>
        <v>13.850095732463</v>
      </c>
      <c r="G293" s="16" t="n">
        <f aca="false">IF(Y$180=0,MIN(AI293,AV293,BH293,BS293,CD293,DB293),MIN(AI293,AV293,BH293,BS293,CD293,CP293,DB293))</f>
        <v>16.5</v>
      </c>
      <c r="H293" s="18" t="n">
        <f aca="false">IF(Y$4=0,MEDIAN(AJ293,AW293,BI293,BT293,CE293,DC293),MEDIAN(AJ293,AW293,BI293,BT293,CE293,CQ293,DC293))</f>
        <v>9.2</v>
      </c>
      <c r="I293" s="19" t="n">
        <f aca="false">IF(Y$4=0,SUM(AJ293*0.104+AW293*0.03+BI293*0.225+BT293*0.329+CE293*0.009+DC293*0.175),SUM(AJ293*0.104+AW293*0.03+BI293*0.225+BT293*0.329+DC293*0.175))</f>
        <v>11.56645</v>
      </c>
      <c r="J293" s="11" t="n">
        <f aca="false">IF(Y$180=0,MIN(AK293,AX293,BJ293,BU293,CF293,DD293),MIN(AK293,AX293,BJ293,BU293,CF293,CR293,DD293))</f>
        <v>-5.7</v>
      </c>
      <c r="K293" s="20" t="n">
        <f aca="false">(G293+J293)/2</f>
        <v>5.4</v>
      </c>
      <c r="AC293" s="1" t="n">
        <v>1943</v>
      </c>
      <c r="AD293" s="11" t="n">
        <v>9.19453115492272</v>
      </c>
      <c r="AE293" s="15" t="n">
        <v>9.69841537868646</v>
      </c>
      <c r="AF293" s="16" t="n">
        <v>9.67458328262545</v>
      </c>
      <c r="AG293" s="11" t="n">
        <v>9.60901844752748</v>
      </c>
      <c r="AH293" s="17" t="n">
        <v>9.77752516660802</v>
      </c>
      <c r="AI293" s="16" t="n">
        <v>21</v>
      </c>
      <c r="AJ293" s="18" t="n">
        <v>9.1</v>
      </c>
      <c r="AK293" s="6" t="n">
        <v>-5.7</v>
      </c>
      <c r="AL293" s="6" t="n">
        <v>-5.7</v>
      </c>
      <c r="AM293" s="20" t="n">
        <v>7.65</v>
      </c>
      <c r="AN293" s="15"/>
      <c r="AO293" s="15"/>
      <c r="AP293" s="1" t="n">
        <v>1943</v>
      </c>
      <c r="AQ293" s="11" t="n">
        <v>8.16634615384615</v>
      </c>
      <c r="AR293" s="15" t="n">
        <v>8.78919871794872</v>
      </c>
      <c r="AS293" s="16" t="n">
        <v>8.80094551282051</v>
      </c>
      <c r="AT293" s="11" t="n">
        <v>8.67446314102564</v>
      </c>
      <c r="AU293" s="17" t="n">
        <v>8.80828801769581</v>
      </c>
      <c r="AV293" s="3" t="n">
        <v>16.5</v>
      </c>
      <c r="AW293" s="21" t="n">
        <v>7.9</v>
      </c>
      <c r="AX293" s="6" t="n">
        <v>0</v>
      </c>
      <c r="AY293" s="6" t="n">
        <v>0.7</v>
      </c>
      <c r="AZ293" s="20" t="n">
        <v>8.25</v>
      </c>
      <c r="BA293" s="2"/>
      <c r="BB293" s="1" t="n">
        <v>1943</v>
      </c>
      <c r="BC293" s="11" t="n">
        <v>16.2563492063492</v>
      </c>
      <c r="BD293" s="15" t="n">
        <v>16.4655158730159</v>
      </c>
      <c r="BE293" s="16" t="n">
        <v>16.4807242063492</v>
      </c>
      <c r="BF293" s="11" t="n">
        <v>16.4298281926407</v>
      </c>
      <c r="BG293" s="24" t="n">
        <v>16.2962547304156</v>
      </c>
      <c r="BH293" s="3" t="n">
        <v>26.2</v>
      </c>
      <c r="BI293" s="18" t="n">
        <v>17.45</v>
      </c>
      <c r="BJ293" s="6" t="n">
        <v>0.3</v>
      </c>
      <c r="BL293" s="20" t="n">
        <v>13.25</v>
      </c>
      <c r="BM293" s="1" t="n">
        <v>1943</v>
      </c>
      <c r="BN293" s="11" t="n">
        <v>9.66488095238096</v>
      </c>
      <c r="BO293" s="15" t="n">
        <v>10.3670238095238</v>
      </c>
      <c r="BP293" s="16" t="n">
        <v>10.4383928571429</v>
      </c>
      <c r="BQ293" s="11" t="n">
        <v>10.2670386904762</v>
      </c>
      <c r="BR293" s="24" t="n">
        <v>10.3326071058571</v>
      </c>
      <c r="BS293" s="3" t="n">
        <v>21.5</v>
      </c>
      <c r="BT293" s="18" t="n">
        <v>9.2</v>
      </c>
      <c r="BU293" s="6" t="n">
        <v>2.4</v>
      </c>
      <c r="BV293" s="20" t="n">
        <v>11.95</v>
      </c>
      <c r="BX293" s="1" t="n">
        <v>1943</v>
      </c>
      <c r="BY293" s="11" t="n">
        <v>13.0711174242424</v>
      </c>
      <c r="BZ293" s="15" t="n">
        <v>13.4452188552189</v>
      </c>
      <c r="CA293" s="16" t="n">
        <v>13.4723106060606</v>
      </c>
      <c r="CB293" s="11" t="n">
        <v>13.4163115530303</v>
      </c>
      <c r="CC293" s="17" t="n">
        <v>13.5240599798003</v>
      </c>
      <c r="CD293" s="3" t="n">
        <v>28.2</v>
      </c>
      <c r="CE293" s="18" t="n">
        <v>12.6</v>
      </c>
      <c r="CF293" s="6" t="n">
        <v>1.7</v>
      </c>
      <c r="CG293" s="20" t="n">
        <v>14.95</v>
      </c>
      <c r="CH293" s="6"/>
      <c r="CI293" s="2"/>
      <c r="CJ293" s="1" t="n">
        <v>1943</v>
      </c>
      <c r="CK293" s="11" t="n">
        <v>8.30952380952381</v>
      </c>
      <c r="CL293" s="15" t="n">
        <v>8.77190476190476</v>
      </c>
      <c r="CM293" s="16" t="n">
        <v>8.92597222222222</v>
      </c>
      <c r="CN293" s="11" t="n">
        <v>8.93685515873016</v>
      </c>
      <c r="CO293" s="17" t="n">
        <v>8.64759953703704</v>
      </c>
      <c r="CP293" s="16" t="n">
        <v>12.6</v>
      </c>
      <c r="CQ293" s="18" t="n">
        <v>8.3</v>
      </c>
      <c r="CR293" s="25" t="n">
        <v>1.7</v>
      </c>
      <c r="CS293" s="38" t="n">
        <v>7.15</v>
      </c>
      <c r="CT293" s="15"/>
      <c r="CU293" s="15"/>
      <c r="CV293" s="1" t="n">
        <v>1943</v>
      </c>
      <c r="CW293" s="11" t="n">
        <v>17.15</v>
      </c>
      <c r="CX293" s="15" t="n">
        <v>17.0847916666667</v>
      </c>
      <c r="CY293" s="16" t="n">
        <v>17.199375</v>
      </c>
      <c r="CZ293" s="11" t="n">
        <v>17.21640625</v>
      </c>
      <c r="DA293" s="17" t="n">
        <v>17.1694652777778</v>
      </c>
      <c r="DB293" s="3" t="n">
        <v>26.2</v>
      </c>
      <c r="DC293" s="18" t="n">
        <v>19.6</v>
      </c>
      <c r="DD293" s="6" t="n">
        <v>3</v>
      </c>
      <c r="DE293" s="20" t="n">
        <v>14.6</v>
      </c>
    </row>
    <row r="294" customFormat="false" ht="12.8" hidden="false" customHeight="false" outlineLevel="0" collapsed="false">
      <c r="A294" s="22"/>
      <c r="B294" s="11" t="n">
        <v>13.5965289514524</v>
      </c>
      <c r="C294" s="15" t="n">
        <f aca="false">AVERAGE(B290:B294)</f>
        <v>13.7736661534343</v>
      </c>
      <c r="D294" s="16" t="n">
        <f aca="false">AVERAGE(B285:B294)</f>
        <v>13.8460070819773</v>
      </c>
      <c r="E294" s="11" t="n">
        <f aca="false">AVERAGE(B275:B294)</f>
        <v>13.8258760928604</v>
      </c>
      <c r="F294" s="17" t="n">
        <f aca="false">AVERAGE(B245:B294)</f>
        <v>13.8428369297056</v>
      </c>
      <c r="G294" s="16" t="n">
        <f aca="false">IF(Y$180=0,MIN(AI294,AV294,BH294,BS294,CD294,DB294),MIN(AI294,AV294,BH294,BS294,CD294,CP294,DB294))</f>
        <v>15.8</v>
      </c>
      <c r="H294" s="18" t="n">
        <f aca="false">IF(Y$4=0,MEDIAN(AJ294,AW294,BI294,BT294,CE294,DC294),MEDIAN(AJ294,AW294,BI294,BT294,CE294,CQ294,DC294))</f>
        <v>9.85</v>
      </c>
      <c r="I294" s="19" t="n">
        <f aca="false">IF(Y$4=0,SUM(AJ294*0.104+AW294*0.03+BI294*0.225+BT294*0.329+CE294*0.009+DC294*0.175),SUM(AJ294*0.104+AW294*0.03+BI294*0.225+BT294*0.329+DC294*0.175))</f>
        <v>11.61355</v>
      </c>
      <c r="J294" s="11" t="n">
        <f aca="false">IF(Y$180=0,MIN(AK294,AX294,BJ294,BU294,CF294,DD294),MIN(AK294,AX294,BJ294,BU294,CF294,CR294,DD294))</f>
        <v>-5</v>
      </c>
      <c r="K294" s="20" t="n">
        <f aca="false">(G294+J294)/2</f>
        <v>5.4</v>
      </c>
      <c r="AC294" s="1" t="n">
        <v>1944</v>
      </c>
      <c r="AD294" s="11" t="n">
        <v>9.31111973145106</v>
      </c>
      <c r="AE294" s="15" t="n">
        <v>9.52538385866699</v>
      </c>
      <c r="AF294" s="16" t="n">
        <v>9.63379264532879</v>
      </c>
      <c r="AG294" s="11" t="n">
        <v>9.61916278751369</v>
      </c>
      <c r="AH294" s="17" t="n">
        <v>9.75177320226268</v>
      </c>
      <c r="AI294" s="16" t="n">
        <v>23.4</v>
      </c>
      <c r="AJ294" s="18" t="n">
        <v>9.1</v>
      </c>
      <c r="AK294" s="6" t="n">
        <v>-5</v>
      </c>
      <c r="AL294" s="6" t="n">
        <v>-5</v>
      </c>
      <c r="AM294" s="20" t="n">
        <v>9.2</v>
      </c>
      <c r="AN294" s="15"/>
      <c r="AO294" s="15"/>
      <c r="AP294" s="1" t="n">
        <v>1944</v>
      </c>
      <c r="AQ294" s="11" t="n">
        <v>8.21057692307692</v>
      </c>
      <c r="AR294" s="15" t="n">
        <v>8.58740384615385</v>
      </c>
      <c r="AS294" s="16" t="n">
        <v>8.72059294871795</v>
      </c>
      <c r="AT294" s="11" t="n">
        <v>8.6700641025641</v>
      </c>
      <c r="AU294" s="17" t="n">
        <v>8.77899955615735</v>
      </c>
      <c r="AV294" s="3" t="n">
        <v>15.8</v>
      </c>
      <c r="AW294" s="21" t="n">
        <v>8.3</v>
      </c>
      <c r="AX294" s="6" t="n">
        <v>-1.6</v>
      </c>
      <c r="AY294" s="6" t="n">
        <v>-0.3</v>
      </c>
      <c r="AZ294" s="20" t="n">
        <v>7.1</v>
      </c>
      <c r="BA294" s="2"/>
      <c r="BB294" s="1" t="n">
        <v>1944</v>
      </c>
      <c r="BC294" s="11" t="n">
        <v>16.3311507936508</v>
      </c>
      <c r="BD294" s="15" t="n">
        <v>16.464246031746</v>
      </c>
      <c r="BE294" s="16" t="n">
        <v>16.4806944444444</v>
      </c>
      <c r="BF294" s="11" t="n">
        <v>16.4272438672439</v>
      </c>
      <c r="BG294" s="24" t="n">
        <v>16.3128166351775</v>
      </c>
      <c r="BH294" s="3" t="n">
        <v>26.4</v>
      </c>
      <c r="BI294" s="18" t="n">
        <v>17.2</v>
      </c>
      <c r="BJ294" s="6" t="n">
        <v>3.3</v>
      </c>
      <c r="BL294" s="20" t="n">
        <v>14.85</v>
      </c>
      <c r="BM294" s="1" t="n">
        <v>1944</v>
      </c>
      <c r="BN294" s="11" t="n">
        <v>9.9827380952381</v>
      </c>
      <c r="BO294" s="15" t="n">
        <v>10.2214880952381</v>
      </c>
      <c r="BP294" s="16" t="n">
        <v>10.368630952381</v>
      </c>
      <c r="BQ294" s="11" t="n">
        <v>10.2776488095238</v>
      </c>
      <c r="BR294" s="24" t="n">
        <v>10.3221577010952</v>
      </c>
      <c r="BS294" s="3" t="n">
        <v>19.6</v>
      </c>
      <c r="BT294" s="18" t="n">
        <v>9.85</v>
      </c>
      <c r="BU294" s="6" t="n">
        <v>2.4</v>
      </c>
      <c r="BV294" s="20" t="n">
        <v>11</v>
      </c>
      <c r="BX294" s="1" t="n">
        <v>1944</v>
      </c>
      <c r="BY294" s="11" t="n">
        <v>13.2722222222222</v>
      </c>
      <c r="BZ294" s="15" t="n">
        <v>13.3920938552189</v>
      </c>
      <c r="CA294" s="16" t="n">
        <v>13.4401346801347</v>
      </c>
      <c r="CB294" s="11" t="n">
        <v>13.4222664141414</v>
      </c>
      <c r="CC294" s="17" t="n">
        <v>13.4996198088601</v>
      </c>
      <c r="CD294" s="3" t="n">
        <v>26.9</v>
      </c>
      <c r="CE294" s="18" t="n">
        <v>12.5</v>
      </c>
      <c r="CF294" s="6" t="n">
        <v>3.9</v>
      </c>
      <c r="CG294" s="20" t="n">
        <v>15.4</v>
      </c>
      <c r="CH294" s="6"/>
      <c r="CI294" s="2"/>
      <c r="CJ294" s="1" t="n">
        <v>1944</v>
      </c>
      <c r="CK294" s="11" t="n">
        <v>8.42261904761905</v>
      </c>
      <c r="CL294" s="15" t="n">
        <v>8.60738095238095</v>
      </c>
      <c r="CM294" s="16" t="n">
        <v>8.83382936507937</v>
      </c>
      <c r="CN294" s="11" t="n">
        <v>8.92310515873016</v>
      </c>
      <c r="CO294" s="17" t="n">
        <v>8.66171858465608</v>
      </c>
      <c r="CP294" s="16" t="n">
        <v>13.1</v>
      </c>
      <c r="CQ294" s="18" t="n">
        <v>8.3</v>
      </c>
      <c r="CR294" s="25" t="n">
        <v>1.6</v>
      </c>
      <c r="CS294" s="38" t="n">
        <v>7.35</v>
      </c>
      <c r="CT294" s="15"/>
      <c r="CU294" s="15"/>
      <c r="CV294" s="1" t="n">
        <v>1944</v>
      </c>
      <c r="CW294" s="11" t="n">
        <v>16.8</v>
      </c>
      <c r="CX294" s="15" t="n">
        <v>17.03875</v>
      </c>
      <c r="CY294" s="16" t="n">
        <v>17.143125</v>
      </c>
      <c r="CZ294" s="11" t="n">
        <v>17.21515625</v>
      </c>
      <c r="DA294" s="17" t="n">
        <v>17.1809097222222</v>
      </c>
      <c r="DB294" s="3" t="n">
        <v>26.2</v>
      </c>
      <c r="DC294" s="18" t="n">
        <v>18.9</v>
      </c>
      <c r="DD294" s="6" t="n">
        <v>1.7</v>
      </c>
      <c r="DE294" s="20" t="n">
        <v>13.95</v>
      </c>
    </row>
    <row r="295" customFormat="false" ht="12.8" hidden="false" customHeight="false" outlineLevel="0" collapsed="false">
      <c r="A295" s="22" t="n">
        <f aca="false">A290+5</f>
        <v>1945</v>
      </c>
      <c r="B295" s="11" t="n">
        <v>14.0085439693916</v>
      </c>
      <c r="C295" s="15" t="n">
        <f aca="false">AVERAGE(B291:B295)</f>
        <v>13.8306946705687</v>
      </c>
      <c r="D295" s="16" t="n">
        <f aca="false">AVERAGE(B286:B295)</f>
        <v>13.8871513899575</v>
      </c>
      <c r="E295" s="11" t="n">
        <f aca="false">AVERAGE(B276:B295)</f>
        <v>13.8505246112858</v>
      </c>
      <c r="F295" s="17" t="n">
        <f aca="false">AVERAGE(B246:B295)</f>
        <v>13.8455820501798</v>
      </c>
      <c r="G295" s="16" t="n">
        <f aca="false">IF(Y$180=0,MIN(AI295,AV295,BH295,BS295,CD295,DB295),MIN(AI295,AV295,BH295,BS295,CD295,CP295,DB295))</f>
        <v>17.1</v>
      </c>
      <c r="H295" s="18" t="n">
        <f aca="false">IF(Y$4=0,MEDIAN(AJ295,AW295,BI295,BT295,CE295,DC295),MEDIAN(AJ295,AW295,BI295,BT295,CE295,CQ295,DC295))</f>
        <v>9.7</v>
      </c>
      <c r="I295" s="19" t="n">
        <f aca="false">IF(Y$4=0,SUM(AJ295*0.104+AW295*0.03+BI295*0.225+BT295*0.329+CE295*0.009+DC295*0.175),SUM(AJ295*0.104+AW295*0.03+BI295*0.225+BT295*0.329+DC295*0.175))</f>
        <v>11.64425</v>
      </c>
      <c r="J295" s="11" t="n">
        <f aca="false">IF(Y$180=0,MIN(AK295,AX295,BJ295,BU295,CF295,DD295),MIN(AK295,AX295,BJ295,BU295,CF295,CR295,DD295))</f>
        <v>-7.3</v>
      </c>
      <c r="K295" s="20" t="n">
        <f aca="false">(G295+J295)/2</f>
        <v>4.9</v>
      </c>
      <c r="AC295" s="1" t="n">
        <v>1945</v>
      </c>
      <c r="AD295" s="11" t="n">
        <v>9.6486780455154</v>
      </c>
      <c r="AE295" s="15" t="n">
        <v>9.52748225224129</v>
      </c>
      <c r="AF295" s="16" t="n">
        <v>9.6770958581802</v>
      </c>
      <c r="AG295" s="11" t="n">
        <v>9.63685327167255</v>
      </c>
      <c r="AH295" s="17" t="n">
        <v>9.74068907086529</v>
      </c>
      <c r="AI295" s="16" t="n">
        <v>26.2</v>
      </c>
      <c r="AJ295" s="18" t="n">
        <v>9.3</v>
      </c>
      <c r="AK295" s="6" t="n">
        <v>-7.3</v>
      </c>
      <c r="AL295" s="6" t="n">
        <v>-6.5</v>
      </c>
      <c r="AM295" s="20" t="n">
        <v>9.45</v>
      </c>
      <c r="AN295" s="15"/>
      <c r="AO295" s="15"/>
      <c r="AP295" s="1" t="n">
        <v>1945</v>
      </c>
      <c r="AQ295" s="11" t="n">
        <v>8.29262820512821</v>
      </c>
      <c r="AR295" s="15" t="n">
        <v>8.54660256410256</v>
      </c>
      <c r="AS295" s="16" t="n">
        <v>8.68185897435897</v>
      </c>
      <c r="AT295" s="11" t="n">
        <v>8.66503205128205</v>
      </c>
      <c r="AU295" s="17" t="n">
        <v>8.75927804618584</v>
      </c>
      <c r="AV295" s="3" t="n">
        <v>17.1</v>
      </c>
      <c r="AW295" s="21" t="n">
        <v>8.4</v>
      </c>
      <c r="AX295" s="6" t="n">
        <v>-0.6</v>
      </c>
      <c r="AY295" s="6" t="n">
        <v>-0.2</v>
      </c>
      <c r="AZ295" s="20" t="n">
        <v>8.25</v>
      </c>
      <c r="BA295" s="2"/>
      <c r="BB295" s="1" t="n">
        <v>1945</v>
      </c>
      <c r="BC295" s="11" t="n">
        <v>16.8074404761905</v>
      </c>
      <c r="BD295" s="15" t="n">
        <v>16.5275992063492</v>
      </c>
      <c r="BE295" s="16" t="n">
        <v>16.5354265873016</v>
      </c>
      <c r="BF295" s="11" t="n">
        <v>16.477417478355</v>
      </c>
      <c r="BG295" s="24" t="n">
        <v>16.341788361368</v>
      </c>
      <c r="BH295" s="3" t="n">
        <v>25.5</v>
      </c>
      <c r="BI295" s="18" t="n">
        <v>17.45</v>
      </c>
      <c r="BJ295" s="6" t="n">
        <v>3.2</v>
      </c>
      <c r="BL295" s="20" t="n">
        <v>14.35</v>
      </c>
      <c r="BM295" s="1" t="n">
        <v>1945</v>
      </c>
      <c r="BN295" s="11" t="n">
        <v>10.0916666666667</v>
      </c>
      <c r="BO295" s="15" t="n">
        <v>10.2180357142857</v>
      </c>
      <c r="BP295" s="16" t="n">
        <v>10.3430952380952</v>
      </c>
      <c r="BQ295" s="11" t="n">
        <v>10.2696428571429</v>
      </c>
      <c r="BR295" s="24" t="n">
        <v>10.3095743677619</v>
      </c>
      <c r="BS295" s="3" t="n">
        <v>20.6</v>
      </c>
      <c r="BT295" s="18" t="n">
        <v>9.7</v>
      </c>
      <c r="BU295" s="6" t="n">
        <v>2.1</v>
      </c>
      <c r="BV295" s="20" t="n">
        <v>11.35</v>
      </c>
      <c r="BX295" s="1" t="n">
        <v>1945</v>
      </c>
      <c r="BY295" s="11" t="n">
        <v>13.7766203703704</v>
      </c>
      <c r="BZ295" s="15" t="n">
        <v>13.4625568181818</v>
      </c>
      <c r="CA295" s="16" t="n">
        <v>13.5236300505051</v>
      </c>
      <c r="CB295" s="11" t="n">
        <v>13.4566877104377</v>
      </c>
      <c r="CC295" s="17" t="n">
        <v>13.4869418988072</v>
      </c>
      <c r="CD295" s="3" t="n">
        <v>27.2</v>
      </c>
      <c r="CE295" s="18" t="n">
        <v>13.2</v>
      </c>
      <c r="CF295" s="6" t="n">
        <v>3.9</v>
      </c>
      <c r="CG295" s="20" t="n">
        <v>15.55</v>
      </c>
      <c r="CH295" s="6"/>
      <c r="CI295" s="2"/>
      <c r="CJ295" s="1" t="n">
        <v>1945</v>
      </c>
      <c r="CK295" s="11" t="n">
        <v>8.39642857142857</v>
      </c>
      <c r="CL295" s="15" t="n">
        <v>8.55428571428572</v>
      </c>
      <c r="CM295" s="16" t="n">
        <v>8.75418650793651</v>
      </c>
      <c r="CN295" s="11" t="n">
        <v>8.90774801587302</v>
      </c>
      <c r="CO295" s="17" t="n">
        <v>8.66623974867725</v>
      </c>
      <c r="CP295" s="16" t="n">
        <v>13.2</v>
      </c>
      <c r="CQ295" s="18" t="n">
        <v>8.55</v>
      </c>
      <c r="CR295" s="25" t="n">
        <v>1.5</v>
      </c>
      <c r="CS295" s="38" t="n">
        <v>7.35</v>
      </c>
      <c r="CT295" s="15"/>
      <c r="CU295" s="15"/>
      <c r="CV295" s="1" t="n">
        <v>1945</v>
      </c>
      <c r="CW295" s="11" t="n">
        <v>17.2916666666667</v>
      </c>
      <c r="CX295" s="15" t="n">
        <v>17.1566666666667</v>
      </c>
      <c r="CY295" s="16" t="n">
        <v>17.1516666666667</v>
      </c>
      <c r="CZ295" s="11" t="n">
        <v>17.2238020833333</v>
      </c>
      <c r="DA295" s="17" t="n">
        <v>17.2024097222222</v>
      </c>
      <c r="DB295" s="3" t="n">
        <v>24.8</v>
      </c>
      <c r="DC295" s="18" t="n">
        <v>18.9</v>
      </c>
      <c r="DD295" s="6" t="n">
        <v>3.8</v>
      </c>
      <c r="DE295" s="20" t="n">
        <v>14.3</v>
      </c>
    </row>
    <row r="296" customFormat="false" ht="12.8" hidden="false" customHeight="false" outlineLevel="0" collapsed="false">
      <c r="A296" s="22"/>
      <c r="B296" s="11" t="n">
        <v>13.3495288833079</v>
      </c>
      <c r="C296" s="15" t="n">
        <f aca="false">AVERAGE(B292:B296)</f>
        <v>13.7453945865477</v>
      </c>
      <c r="D296" s="16" t="n">
        <f aca="false">AVERAGE(B287:B296)</f>
        <v>13.825310760124</v>
      </c>
      <c r="E296" s="11" t="n">
        <f aca="false">AVERAGE(B277:B296)</f>
        <v>13.8190748560234</v>
      </c>
      <c r="F296" s="17" t="n">
        <f aca="false">AVERAGE(B247:B296)</f>
        <v>13.8384948416042</v>
      </c>
      <c r="G296" s="16" t="n">
        <f aca="false">IF(Y$180=0,MIN(AI296,AV296,BH296,BS296,CD296,DB296),MIN(AI296,AV296,BH296,BS296,CD296,CP296,DB296))</f>
        <v>18.1</v>
      </c>
      <c r="H296" s="18" t="n">
        <f aca="false">IF(Y$4=0,MEDIAN(AJ296,AW296,BI296,BT296,CE296,DC296),MEDIAN(AJ296,AW296,BI296,BT296,CE296,CQ296,DC296))</f>
        <v>9.3</v>
      </c>
      <c r="I296" s="19" t="n">
        <f aca="false">IF(Y$4=0,SUM(AJ296*0.104+AW296*0.03+BI296*0.225+BT296*0.329+CE296*0.009+DC296*0.175),SUM(AJ296*0.104+AW296*0.03+BI296*0.225+BT296*0.329+DC296*0.175))</f>
        <v>11.3175</v>
      </c>
      <c r="J296" s="11" t="n">
        <f aca="false">IF(Y$180=0,MIN(AK296,AX296,BJ296,BU296,CF296,DD296),MIN(AK296,AX296,BJ296,BU296,CF296,CR296,DD296))</f>
        <v>-5.5</v>
      </c>
      <c r="K296" s="20" t="n">
        <f aca="false">(G296+J296)/2</f>
        <v>6.3</v>
      </c>
      <c r="AC296" s="1" t="n">
        <v>1946</v>
      </c>
      <c r="AD296" s="11" t="n">
        <v>9.44610107095047</v>
      </c>
      <c r="AE296" s="15" t="n">
        <v>9.55697020404852</v>
      </c>
      <c r="AF296" s="16" t="n">
        <v>9.68341446594459</v>
      </c>
      <c r="AG296" s="11" t="n">
        <v>9.61846760780496</v>
      </c>
      <c r="AH296" s="17" t="n">
        <v>9.71693801536123</v>
      </c>
      <c r="AI296" s="16" t="n">
        <v>23.9</v>
      </c>
      <c r="AJ296" s="18" t="n">
        <v>8.7</v>
      </c>
      <c r="AK296" s="6" t="n">
        <v>-5.5</v>
      </c>
      <c r="AL296" s="6" t="n">
        <v>-5.5</v>
      </c>
      <c r="AM296" s="20" t="n">
        <v>9.2</v>
      </c>
      <c r="AN296" s="15"/>
      <c r="AO296" s="15"/>
      <c r="AP296" s="1" t="n">
        <v>1946</v>
      </c>
      <c r="AQ296" s="11" t="n">
        <v>8.36330128205128</v>
      </c>
      <c r="AR296" s="15" t="n">
        <v>8.46592948717949</v>
      </c>
      <c r="AS296" s="16" t="n">
        <v>8.65543269230769</v>
      </c>
      <c r="AT296" s="11" t="n">
        <v>8.64114583333333</v>
      </c>
      <c r="AU296" s="17" t="n">
        <v>8.74559962738242</v>
      </c>
      <c r="AV296" s="3" t="n">
        <v>18.1</v>
      </c>
      <c r="AW296" s="21" t="n">
        <v>8.1</v>
      </c>
      <c r="AX296" s="6" t="n">
        <v>0</v>
      </c>
      <c r="AY296" s="6" t="n">
        <v>0</v>
      </c>
      <c r="AZ296" s="20" t="n">
        <v>9.05</v>
      </c>
      <c r="BA296" s="2"/>
      <c r="BB296" s="1" t="n">
        <v>1946</v>
      </c>
      <c r="BC296" s="11" t="n">
        <v>15.8178751803752</v>
      </c>
      <c r="BD296" s="15" t="n">
        <v>16.4934361471861</v>
      </c>
      <c r="BE296" s="16" t="n">
        <v>16.4547736291486</v>
      </c>
      <c r="BF296" s="11" t="n">
        <v>16.4254094516595</v>
      </c>
      <c r="BG296" s="24" t="n">
        <v>16.3474497865441</v>
      </c>
      <c r="BH296" s="3" t="n">
        <v>25.9</v>
      </c>
      <c r="BI296" s="18" t="n">
        <v>16.9</v>
      </c>
      <c r="BJ296" s="6" t="n">
        <v>-0.5</v>
      </c>
      <c r="BL296" s="20" t="n">
        <v>12.7</v>
      </c>
      <c r="BM296" s="1" t="n">
        <v>1946</v>
      </c>
      <c r="BN296" s="11" t="n">
        <v>9.82797619047618</v>
      </c>
      <c r="BO296" s="15" t="n">
        <v>10.0670833333333</v>
      </c>
      <c r="BP296" s="16" t="n">
        <v>10.2921428571429</v>
      </c>
      <c r="BQ296" s="11" t="n">
        <v>10.2505654761905</v>
      </c>
      <c r="BR296" s="24" t="n">
        <v>10.2995713915714</v>
      </c>
      <c r="BS296" s="3" t="n">
        <v>21.2</v>
      </c>
      <c r="BT296" s="18" t="n">
        <v>9.3</v>
      </c>
      <c r="BU296" s="6" t="n">
        <v>2.6</v>
      </c>
      <c r="BV296" s="20" t="n">
        <v>11.9</v>
      </c>
      <c r="BX296" s="1" t="n">
        <v>1946</v>
      </c>
      <c r="BY296" s="11" t="n">
        <v>13.0265046296296</v>
      </c>
      <c r="BZ296" s="15" t="n">
        <v>13.3123947811448</v>
      </c>
      <c r="CA296" s="16" t="n">
        <v>13.4559332912458</v>
      </c>
      <c r="CB296" s="11" t="n">
        <v>13.4332559974748</v>
      </c>
      <c r="CC296" s="17" t="n">
        <v>13.4746627321405</v>
      </c>
      <c r="CD296" s="3" t="n">
        <v>27.6</v>
      </c>
      <c r="CE296" s="18" t="n">
        <v>12.15</v>
      </c>
      <c r="CF296" s="6" t="n">
        <v>1.7</v>
      </c>
      <c r="CG296" s="20" t="n">
        <v>14.65</v>
      </c>
      <c r="CH296" s="6"/>
      <c r="CI296" s="2"/>
      <c r="CJ296" s="1" t="n">
        <v>1946</v>
      </c>
      <c r="CK296" s="11" t="n">
        <v>8.42857142857143</v>
      </c>
      <c r="CL296" s="15" t="n">
        <v>8.50428571428572</v>
      </c>
      <c r="CM296" s="16" t="n">
        <v>8.69144841269841</v>
      </c>
      <c r="CN296" s="11" t="n">
        <v>8.86804563492064</v>
      </c>
      <c r="CO296" s="17" t="n">
        <v>8.67807043650794</v>
      </c>
      <c r="CP296" s="16" t="n">
        <v>12.7</v>
      </c>
      <c r="CQ296" s="18" t="n">
        <v>8.45</v>
      </c>
      <c r="CR296" s="25" t="n">
        <v>2.2</v>
      </c>
      <c r="CS296" s="38" t="n">
        <v>7.45</v>
      </c>
      <c r="CT296" s="15"/>
      <c r="CU296" s="15"/>
      <c r="CV296" s="1" t="n">
        <v>1946</v>
      </c>
      <c r="CW296" s="11" t="n">
        <v>16.5038194444444</v>
      </c>
      <c r="CX296" s="15" t="n">
        <v>17.1029861111111</v>
      </c>
      <c r="CY296" s="16" t="n">
        <v>17.0646527777778</v>
      </c>
      <c r="CZ296" s="11" t="n">
        <v>17.1836284722222</v>
      </c>
      <c r="DA296" s="17" t="n">
        <v>17.2012638888889</v>
      </c>
      <c r="DB296" s="3" t="n">
        <v>26.2</v>
      </c>
      <c r="DC296" s="18" t="n">
        <v>18.9</v>
      </c>
      <c r="DD296" s="6" t="n">
        <v>3.5</v>
      </c>
      <c r="DE296" s="20" t="n">
        <v>14.85</v>
      </c>
    </row>
    <row r="297" customFormat="false" ht="12.8" hidden="false" customHeight="false" outlineLevel="0" collapsed="false">
      <c r="A297" s="22"/>
      <c r="B297" s="11" t="n">
        <v>14.0867555337504</v>
      </c>
      <c r="C297" s="15" t="n">
        <f aca="false">AVERAGE(B293:B297)</f>
        <v>13.7136652169758</v>
      </c>
      <c r="D297" s="16" t="n">
        <f aca="false">AVERAGE(B288:B297)</f>
        <v>13.853716201118</v>
      </c>
      <c r="E297" s="11" t="n">
        <f aca="false">AVERAGE(B278:B297)</f>
        <v>13.8405916963712</v>
      </c>
      <c r="F297" s="17" t="n">
        <f aca="false">AVERAGE(B248:B297)</f>
        <v>13.8391640828086</v>
      </c>
      <c r="G297" s="16" t="n">
        <f aca="false">IF(Y$180=0,MIN(AI297,AV297,BH297,BS297,CD297,DB297),MIN(AI297,AV297,BH297,BS297,CD297,CP297,DB297))</f>
        <v>18.8</v>
      </c>
      <c r="H297" s="18" t="n">
        <f aca="false">IF(Y$4=0,MEDIAN(AJ297,AW297,BI297,BT297,CE297,DC297),MEDIAN(AJ297,AW297,BI297,BT297,CE297,CQ297,DC297))</f>
        <v>10.2</v>
      </c>
      <c r="I297" s="19" t="n">
        <f aca="false">IF(Y$4=0,SUM(AJ297*0.104+AW297*0.03+BI297*0.225+BT297*0.329+CE297*0.009+DC297*0.175),SUM(AJ297*0.104+AW297*0.03+BI297*0.225+BT297*0.329+DC297*0.175))</f>
        <v>12.035575</v>
      </c>
      <c r="J297" s="11" t="n">
        <f aca="false">IF(Y$180=0,MIN(AK297,AX297,BJ297,BU297,CF297,DD297),MIN(AK297,AX297,BJ297,BU297,CF297,CR297,DD297))</f>
        <v>-6.4</v>
      </c>
      <c r="K297" s="20" t="n">
        <f aca="false">(G297+J297)/2</f>
        <v>6.2</v>
      </c>
      <c r="AC297" s="1" t="n">
        <v>1947</v>
      </c>
      <c r="AD297" s="11" t="n">
        <v>9.90491967871486</v>
      </c>
      <c r="AE297" s="15" t="n">
        <v>9.5010699363109</v>
      </c>
      <c r="AF297" s="16" t="n">
        <v>9.70766814733682</v>
      </c>
      <c r="AG297" s="11" t="n">
        <v>9.66557185813963</v>
      </c>
      <c r="AH297" s="17" t="n">
        <v>9.71872159412071</v>
      </c>
      <c r="AI297" s="16" t="n">
        <v>25.6</v>
      </c>
      <c r="AJ297" s="18" t="n">
        <v>9.6</v>
      </c>
      <c r="AK297" s="6" t="n">
        <v>-6.4</v>
      </c>
      <c r="AL297" s="6" t="n">
        <v>-4.8</v>
      </c>
      <c r="AM297" s="20" t="n">
        <v>9.6</v>
      </c>
      <c r="AN297" s="15"/>
      <c r="AO297" s="15"/>
      <c r="AP297" s="1" t="n">
        <v>1947</v>
      </c>
      <c r="AQ297" s="11" t="n">
        <v>8.99848484848485</v>
      </c>
      <c r="AR297" s="15" t="n">
        <v>8.40626748251748</v>
      </c>
      <c r="AS297" s="16" t="n">
        <v>8.67616258741259</v>
      </c>
      <c r="AT297" s="11" t="n">
        <v>8.67603001165501</v>
      </c>
      <c r="AU297" s="17" t="n">
        <v>8.7496596021299</v>
      </c>
      <c r="AV297" s="3" t="n">
        <v>18.8</v>
      </c>
      <c r="AW297" s="21" t="n">
        <v>8.65</v>
      </c>
      <c r="AX297" s="6" t="n">
        <v>0.4</v>
      </c>
      <c r="AY297" s="6" t="n">
        <v>1.6</v>
      </c>
      <c r="AZ297" s="20" t="n">
        <v>9.6</v>
      </c>
      <c r="BA297" s="2"/>
      <c r="BB297" s="1" t="n">
        <v>1947</v>
      </c>
      <c r="BC297" s="11" t="n">
        <v>16.734126984127</v>
      </c>
      <c r="BD297" s="15" t="n">
        <v>16.3893885281385</v>
      </c>
      <c r="BE297" s="16" t="n">
        <v>16.5073232323232</v>
      </c>
      <c r="BF297" s="11" t="n">
        <v>16.4500802669553</v>
      </c>
      <c r="BG297" s="24" t="n">
        <v>16.3485884665775</v>
      </c>
      <c r="BH297" s="3" t="n">
        <v>27</v>
      </c>
      <c r="BI297" s="18" t="n">
        <v>17.625</v>
      </c>
      <c r="BJ297" s="6" t="n">
        <v>1.5</v>
      </c>
      <c r="BL297" s="20" t="n">
        <v>14.25</v>
      </c>
      <c r="BM297" s="1" t="n">
        <v>1947</v>
      </c>
      <c r="BN297" s="11" t="n">
        <v>10.6422619047619</v>
      </c>
      <c r="BO297" s="15" t="n">
        <v>10.0419047619048</v>
      </c>
      <c r="BP297" s="16" t="n">
        <v>10.2949404761905</v>
      </c>
      <c r="BQ297" s="11" t="n">
        <v>10.2908928571429</v>
      </c>
      <c r="BR297" s="24" t="n">
        <v>10.3000832963333</v>
      </c>
      <c r="BS297" s="3" t="n">
        <v>23</v>
      </c>
      <c r="BT297" s="18" t="n">
        <v>10.2</v>
      </c>
      <c r="BU297" s="6" t="n">
        <v>3.9</v>
      </c>
      <c r="BV297" s="20" t="n">
        <v>13.45</v>
      </c>
      <c r="BX297" s="1" t="n">
        <v>1947</v>
      </c>
      <c r="BY297" s="11" t="n">
        <v>13.4565972222222</v>
      </c>
      <c r="BZ297" s="15" t="n">
        <v>13.3206123737374</v>
      </c>
      <c r="CA297" s="16" t="n">
        <v>13.4540235690236</v>
      </c>
      <c r="CB297" s="11" t="n">
        <v>13.4349284511785</v>
      </c>
      <c r="CC297" s="17" t="n">
        <v>13.467111670049</v>
      </c>
      <c r="CD297" s="3" t="n">
        <v>27.7</v>
      </c>
      <c r="CE297" s="18" t="n">
        <v>12.8</v>
      </c>
      <c r="CF297" s="6" t="n">
        <v>3.2</v>
      </c>
      <c r="CG297" s="20" t="n">
        <v>15.45</v>
      </c>
      <c r="CH297" s="6"/>
      <c r="CI297" s="2"/>
      <c r="CJ297" s="1" t="n">
        <v>1947</v>
      </c>
      <c r="CK297" s="11" t="n">
        <v>8.97261904761905</v>
      </c>
      <c r="CL297" s="15" t="n">
        <v>8.50595238095238</v>
      </c>
      <c r="CM297" s="16" t="n">
        <v>8.68954365079365</v>
      </c>
      <c r="CN297" s="11" t="n">
        <v>8.87989087301587</v>
      </c>
      <c r="CO297" s="17" t="n">
        <v>8.70457837301587</v>
      </c>
      <c r="CP297" s="16" t="n">
        <v>14.2</v>
      </c>
      <c r="CQ297" s="18" t="n">
        <v>9.2</v>
      </c>
      <c r="CR297" s="25" t="n">
        <v>2</v>
      </c>
      <c r="CS297" s="38" t="n">
        <v>8.1</v>
      </c>
      <c r="CT297" s="15"/>
      <c r="CU297" s="15"/>
      <c r="CV297" s="1" t="n">
        <v>1947</v>
      </c>
      <c r="CW297" s="11" t="n">
        <v>17.7729166666667</v>
      </c>
      <c r="CX297" s="15" t="n">
        <v>17.1036805555556</v>
      </c>
      <c r="CY297" s="16" t="n">
        <v>17.1446527777778</v>
      </c>
      <c r="CZ297" s="11" t="n">
        <v>17.2105034722222</v>
      </c>
      <c r="DA297" s="17" t="n">
        <v>17.2162222222222</v>
      </c>
      <c r="DB297" s="3" t="n">
        <v>26.5</v>
      </c>
      <c r="DC297" s="18" t="n">
        <v>19.75</v>
      </c>
      <c r="DD297" s="6" t="n">
        <v>5.6</v>
      </c>
      <c r="DE297" s="20" t="n">
        <v>16.05</v>
      </c>
    </row>
    <row r="298" customFormat="false" ht="12.8" hidden="false" customHeight="false" outlineLevel="0" collapsed="false">
      <c r="A298" s="22"/>
      <c r="B298" s="11" t="n">
        <v>13.6161973732578</v>
      </c>
      <c r="C298" s="15" t="n">
        <f aca="false">AVERAGE(B294:B298)</f>
        <v>13.731510942232</v>
      </c>
      <c r="D298" s="16" t="n">
        <f aca="false">AVERAGE(B289:B298)</f>
        <v>13.7876495301526</v>
      </c>
      <c r="E298" s="11" t="n">
        <f aca="false">AVERAGE(B279:B298)</f>
        <v>13.8199211629148</v>
      </c>
      <c r="F298" s="17" t="n">
        <f aca="false">AVERAGE(B249:B298)</f>
        <v>13.8251622239918</v>
      </c>
      <c r="G298" s="16" t="n">
        <f aca="false">IF(Y$180=0,MIN(AI298,AV298,BH298,BS298,CD298,DB298),MIN(AI298,AV298,BH298,BS298,CD298,CP298,DB298))</f>
        <v>17.7</v>
      </c>
      <c r="H298" s="18" t="n">
        <f aca="false">IF(Y$4=0,MEDIAN(AJ298,AW298,BI298,BT298,CE298,DC298),MEDIAN(AJ298,AW298,BI298,BT298,CE298,CQ298,DC298))</f>
        <v>9.65</v>
      </c>
      <c r="I298" s="19" t="n">
        <f aca="false">IF(Y$4=0,SUM(AJ298*0.104+AW298*0.03+BI298*0.225+BT298*0.329+CE298*0.009+DC298*0.175),SUM(AJ298*0.104+AW298*0.03+BI298*0.225+BT298*0.329+DC298*0.175))</f>
        <v>11.5756</v>
      </c>
      <c r="J298" s="11" t="n">
        <f aca="false">IF(Y$180=0,MIN(AK298,AX298,BJ298,BU298,CF298,DD298),MIN(AK298,AX298,BJ298,BU298,CF298,CR298,DD298))</f>
        <v>-5.3</v>
      </c>
      <c r="K298" s="20" t="n">
        <f aca="false">(G298+J298)/2</f>
        <v>6.2</v>
      </c>
      <c r="AC298" s="1" t="n">
        <v>1948</v>
      </c>
      <c r="AD298" s="11" t="n">
        <v>9.16980345624924</v>
      </c>
      <c r="AE298" s="15" t="n">
        <v>9.4961243965762</v>
      </c>
      <c r="AF298" s="16" t="n">
        <v>9.59726988763133</v>
      </c>
      <c r="AG298" s="11" t="n">
        <v>9.63333997606588</v>
      </c>
      <c r="AH298" s="17" t="n">
        <v>9.6993213669494</v>
      </c>
      <c r="AI298" s="16" t="n">
        <v>22</v>
      </c>
      <c r="AJ298" s="18" t="n">
        <v>9</v>
      </c>
      <c r="AK298" s="6" t="n">
        <v>-5.3</v>
      </c>
      <c r="AL298" s="6" t="n">
        <v>-5.3</v>
      </c>
      <c r="AM298" s="20" t="n">
        <v>8.35</v>
      </c>
      <c r="AN298" s="15"/>
      <c r="AO298" s="15"/>
      <c r="AP298" s="1" t="n">
        <v>1948</v>
      </c>
      <c r="AQ298" s="11" t="n">
        <v>8.30673076923077</v>
      </c>
      <c r="AR298" s="15" t="n">
        <v>8.43434440559441</v>
      </c>
      <c r="AS298" s="16" t="n">
        <v>8.61177156177156</v>
      </c>
      <c r="AT298" s="11" t="n">
        <v>8.64776078088578</v>
      </c>
      <c r="AU298" s="17" t="n">
        <v>8.73031505084784</v>
      </c>
      <c r="AV298" s="3" t="n">
        <v>17.7</v>
      </c>
      <c r="AW298" s="21" t="n">
        <v>8.2</v>
      </c>
      <c r="AX298" s="6" t="n">
        <v>-1.4</v>
      </c>
      <c r="AY298" s="6" t="n">
        <v>0.1</v>
      </c>
      <c r="AZ298" s="20" t="n">
        <v>8.15</v>
      </c>
      <c r="BA298" s="2"/>
      <c r="BB298" s="1" t="n">
        <v>1948</v>
      </c>
      <c r="BC298" s="11" t="n">
        <v>16.335119047619</v>
      </c>
      <c r="BD298" s="15" t="n">
        <v>16.4051424963925</v>
      </c>
      <c r="BE298" s="16" t="n">
        <v>16.4353291847042</v>
      </c>
      <c r="BF298" s="11" t="n">
        <v>16.4358937590188</v>
      </c>
      <c r="BG298" s="24" t="n">
        <v>16.3450189177053</v>
      </c>
      <c r="BH298" s="3" t="n">
        <v>25.9</v>
      </c>
      <c r="BI298" s="18" t="n">
        <v>17.15</v>
      </c>
      <c r="BJ298" s="6" t="n">
        <v>1.9</v>
      </c>
      <c r="BL298" s="20" t="n">
        <v>13.9</v>
      </c>
      <c r="BM298" s="1" t="n">
        <v>1948</v>
      </c>
      <c r="BN298" s="11" t="n">
        <v>9.88749999999999</v>
      </c>
      <c r="BO298" s="15" t="n">
        <v>10.0864285714286</v>
      </c>
      <c r="BP298" s="16" t="n">
        <v>10.2267261904762</v>
      </c>
      <c r="BQ298" s="11" t="n">
        <v>10.2715773809524</v>
      </c>
      <c r="BR298" s="24" t="n">
        <v>10.2846457963333</v>
      </c>
      <c r="BS298" s="3" t="n">
        <v>21</v>
      </c>
      <c r="BT298" s="18" t="n">
        <v>9.65</v>
      </c>
      <c r="BU298" s="6" t="n">
        <v>3.4</v>
      </c>
      <c r="BV298" s="20" t="n">
        <v>12.2</v>
      </c>
      <c r="BX298" s="1" t="n">
        <v>1948</v>
      </c>
      <c r="BY298" s="11" t="n">
        <v>13.3517361111111</v>
      </c>
      <c r="BZ298" s="15" t="n">
        <v>13.3767361111111</v>
      </c>
      <c r="CA298" s="16" t="n">
        <v>13.410977483165</v>
      </c>
      <c r="CB298" s="11" t="n">
        <v>13.4310800715488</v>
      </c>
      <c r="CC298" s="17" t="n">
        <v>13.4428130589379</v>
      </c>
      <c r="CD298" s="3" t="n">
        <v>27.5</v>
      </c>
      <c r="CE298" s="18" t="n">
        <v>12.8</v>
      </c>
      <c r="CF298" s="6" t="n">
        <v>3.9</v>
      </c>
      <c r="CG298" s="20" t="n">
        <v>15.7</v>
      </c>
      <c r="CH298" s="6"/>
      <c r="CI298" s="2"/>
      <c r="CJ298" s="1" t="n">
        <v>1948</v>
      </c>
      <c r="CK298" s="11" t="n">
        <v>8.63809523809524</v>
      </c>
      <c r="CL298" s="15" t="n">
        <v>8.57166666666667</v>
      </c>
      <c r="CM298" s="16" t="n">
        <v>8.67178571428572</v>
      </c>
      <c r="CN298" s="11" t="n">
        <v>8.84078373015873</v>
      </c>
      <c r="CO298" s="17" t="n">
        <v>8.71950694444445</v>
      </c>
      <c r="CP298" s="16" t="n">
        <v>13.9</v>
      </c>
      <c r="CQ298" s="18" t="n">
        <v>8.55</v>
      </c>
      <c r="CR298" s="25" t="n">
        <v>1.4</v>
      </c>
      <c r="CS298" s="38" t="n">
        <v>7.65</v>
      </c>
      <c r="CT298" s="15"/>
      <c r="CU298" s="15"/>
      <c r="CV298" s="1" t="n">
        <v>1948</v>
      </c>
      <c r="CW298" s="11" t="n">
        <v>16.8708333333333</v>
      </c>
      <c r="CX298" s="15" t="n">
        <v>17.0478472222222</v>
      </c>
      <c r="CY298" s="16" t="n">
        <v>17.0663194444444</v>
      </c>
      <c r="CZ298" s="11" t="n">
        <v>17.1542534722222</v>
      </c>
      <c r="DA298" s="17" t="n">
        <v>17.2128055555556</v>
      </c>
      <c r="DB298" s="3" t="n">
        <v>25.7</v>
      </c>
      <c r="DC298" s="18" t="n">
        <v>19.2</v>
      </c>
      <c r="DD298" s="6" t="n">
        <v>1.8</v>
      </c>
      <c r="DE298" s="20" t="n">
        <v>13.75</v>
      </c>
    </row>
    <row r="299" customFormat="false" ht="12.8" hidden="false" customHeight="false" outlineLevel="0" collapsed="false">
      <c r="A299" s="22"/>
      <c r="B299" s="11" t="n">
        <v>13.4950075917281</v>
      </c>
      <c r="C299" s="15" t="n">
        <f aca="false">AVERAGE(B295:B299)</f>
        <v>13.7112066702872</v>
      </c>
      <c r="D299" s="16" t="n">
        <f aca="false">AVERAGE(B290:B299)</f>
        <v>13.7424364118607</v>
      </c>
      <c r="E299" s="11" t="n">
        <f aca="false">AVERAGE(B280:B299)</f>
        <v>13.8290309828725</v>
      </c>
      <c r="F299" s="17" t="n">
        <f aca="false">AVERAGE(B250:B299)</f>
        <v>13.8140190783122</v>
      </c>
      <c r="G299" s="16" t="n">
        <f aca="false">IF(Y$180=0,MIN(AI299,AV299,BH299,BS299,CD299,DB299),MIN(AI299,AV299,BH299,BS299,CD299,CP299,DB299))</f>
        <v>16.1</v>
      </c>
      <c r="H299" s="18" t="n">
        <f aca="false">IF(Y$4=0,MEDIAN(AJ299,AW299,BI299,BT299,CE299,DC299),MEDIAN(AJ299,AW299,BI299,BT299,CE299,CQ299,DC299))</f>
        <v>9.45</v>
      </c>
      <c r="I299" s="19" t="n">
        <f aca="false">IF(Y$4=0,SUM(AJ299*0.104+AW299*0.03+BI299*0.225+BT299*0.329+CE299*0.009+DC299*0.175),SUM(AJ299*0.104+AW299*0.03+BI299*0.225+BT299*0.329+DC299*0.175))</f>
        <v>11.45265</v>
      </c>
      <c r="J299" s="11" t="n">
        <f aca="false">IF(Y$180=0,MIN(AK299,AX299,BJ299,BU299,CF299,DD299),MIN(AK299,AX299,BJ299,BU299,CF299,CR299,DD299))</f>
        <v>-4.9</v>
      </c>
      <c r="K299" s="20" t="n">
        <f aca="false">(G299+J299)/2</f>
        <v>5.6</v>
      </c>
      <c r="AC299" s="1" t="n">
        <v>1949</v>
      </c>
      <c r="AD299" s="26" t="n">
        <v>9.4130187416332</v>
      </c>
      <c r="AE299" s="15" t="n">
        <v>9.51650419861263</v>
      </c>
      <c r="AF299" s="16" t="n">
        <v>9.52094402863981</v>
      </c>
      <c r="AG299" s="11" t="n">
        <v>9.64307725852907</v>
      </c>
      <c r="AH299" s="17" t="n">
        <v>9.68595828499194</v>
      </c>
      <c r="AI299" s="16" t="n">
        <v>21.5</v>
      </c>
      <c r="AJ299" s="18" t="n">
        <v>9.4</v>
      </c>
      <c r="AK299" s="6" t="n">
        <v>-4.9</v>
      </c>
      <c r="AL299" s="6" t="n">
        <v>-4.2</v>
      </c>
      <c r="AM299" s="20" t="n">
        <v>8.3</v>
      </c>
      <c r="AN299" s="15"/>
      <c r="AO299" s="15"/>
      <c r="AP299" s="1" t="n">
        <v>1949</v>
      </c>
      <c r="AQ299" s="11" t="n">
        <v>8.12231570512821</v>
      </c>
      <c r="AR299" s="15" t="n">
        <v>8.41669216200466</v>
      </c>
      <c r="AS299" s="16" t="n">
        <v>8.50204800407925</v>
      </c>
      <c r="AT299" s="11" t="n">
        <v>8.64677720716783</v>
      </c>
      <c r="AU299" s="17" t="n">
        <v>8.71537945764203</v>
      </c>
      <c r="AV299" s="3" t="n">
        <v>16.1</v>
      </c>
      <c r="AW299" s="21" t="n">
        <v>8.2</v>
      </c>
      <c r="AX299" s="6" t="n">
        <v>-0.7</v>
      </c>
      <c r="AY299" s="6" t="n">
        <v>-0.7</v>
      </c>
      <c r="AZ299" s="20" t="n">
        <v>7.7</v>
      </c>
      <c r="BA299" s="2"/>
      <c r="BB299" s="1" t="n">
        <v>1949</v>
      </c>
      <c r="BC299" s="11" t="n">
        <v>16.1526785714286</v>
      </c>
      <c r="BD299" s="15" t="n">
        <v>16.3694480519481</v>
      </c>
      <c r="BE299" s="16" t="n">
        <v>16.416847041847</v>
      </c>
      <c r="BF299" s="11" t="n">
        <v>16.4500505050505</v>
      </c>
      <c r="BG299" s="24" t="n">
        <v>16.3483356470287</v>
      </c>
      <c r="BH299" s="3" t="n">
        <v>25.7</v>
      </c>
      <c r="BI299" s="18" t="n">
        <v>17.45</v>
      </c>
      <c r="BJ299" s="6" t="n">
        <v>0.6</v>
      </c>
      <c r="BL299" s="20" t="n">
        <v>13.15</v>
      </c>
      <c r="BM299" s="1" t="n">
        <v>1949</v>
      </c>
      <c r="BN299" s="11" t="n">
        <v>9.68511904761905</v>
      </c>
      <c r="BO299" s="15" t="n">
        <v>10.0269047619048</v>
      </c>
      <c r="BP299" s="16" t="n">
        <v>10.1241964285714</v>
      </c>
      <c r="BQ299" s="11" t="n">
        <v>10.2698511904762</v>
      </c>
      <c r="BR299" s="24" t="n">
        <v>10.2751606772857</v>
      </c>
      <c r="BS299" s="3" t="n">
        <v>19.5</v>
      </c>
      <c r="BT299" s="18" t="n">
        <v>9.45</v>
      </c>
      <c r="BU299" s="6" t="n">
        <v>2.8</v>
      </c>
      <c r="BV299" s="20" t="n">
        <v>11.15</v>
      </c>
      <c r="BX299" s="1" t="n">
        <v>1949</v>
      </c>
      <c r="BY299" s="11" t="n">
        <v>13.3334490740741</v>
      </c>
      <c r="BZ299" s="15" t="n">
        <v>13.3889814814815</v>
      </c>
      <c r="CA299" s="16" t="n">
        <v>13.3905376683502</v>
      </c>
      <c r="CB299" s="11" t="n">
        <v>13.4573937289562</v>
      </c>
      <c r="CC299" s="17" t="n">
        <v>13.4182802860334</v>
      </c>
      <c r="CD299" s="3" t="n">
        <v>27.7</v>
      </c>
      <c r="CE299" s="18" t="n">
        <v>12.8</v>
      </c>
      <c r="CF299" s="6" t="n">
        <v>3</v>
      </c>
      <c r="CG299" s="20" t="n">
        <v>15.35</v>
      </c>
      <c r="CH299" s="6"/>
      <c r="CI299" s="2"/>
      <c r="CJ299" s="1" t="n">
        <v>1949</v>
      </c>
      <c r="CK299" s="11" t="n">
        <v>8.10952380952381</v>
      </c>
      <c r="CL299" s="15" t="n">
        <v>8.50904761904762</v>
      </c>
      <c r="CM299" s="16" t="n">
        <v>8.55821428571429</v>
      </c>
      <c r="CN299" s="11" t="n">
        <v>8.79899801587302</v>
      </c>
      <c r="CO299" s="17" t="n">
        <v>8.72530853174603</v>
      </c>
      <c r="CP299" s="16" t="n">
        <v>12.3</v>
      </c>
      <c r="CQ299" s="18" t="n">
        <v>8.05</v>
      </c>
      <c r="CR299" s="25" t="n">
        <v>2.1</v>
      </c>
      <c r="CS299" s="38" t="n">
        <v>7.2</v>
      </c>
      <c r="CT299" s="15"/>
      <c r="CU299" s="15"/>
      <c r="CV299" s="1" t="n">
        <v>1949</v>
      </c>
      <c r="CW299" s="11" t="n">
        <v>16.51875</v>
      </c>
      <c r="CX299" s="15" t="n">
        <v>16.9915972222222</v>
      </c>
      <c r="CY299" s="16" t="n">
        <v>17.0151736111111</v>
      </c>
      <c r="CZ299" s="11" t="n">
        <v>17.1350868055556</v>
      </c>
      <c r="DA299" s="17" t="n">
        <v>17.2090694444444</v>
      </c>
      <c r="DB299" s="3" t="n">
        <v>25.4</v>
      </c>
      <c r="DC299" s="18" t="n">
        <v>18.25</v>
      </c>
      <c r="DD299" s="6" t="n">
        <v>1.7</v>
      </c>
      <c r="DE299" s="20" t="n">
        <v>13.55</v>
      </c>
    </row>
    <row r="300" customFormat="false" ht="12.8" hidden="false" customHeight="false" outlineLevel="0" collapsed="false">
      <c r="A300" s="22" t="n">
        <f aca="false">A295+5</f>
        <v>1950</v>
      </c>
      <c r="B300" s="11" t="n">
        <v>13.9465849581894</v>
      </c>
      <c r="C300" s="15" t="n">
        <f aca="false">AVERAGE(B296:B300)</f>
        <v>13.6988148680467</v>
      </c>
      <c r="D300" s="16" t="n">
        <f aca="false">AVERAGE(B291:B300)</f>
        <v>13.7647547693077</v>
      </c>
      <c r="E300" s="11" t="n">
        <f aca="false">AVERAGE(B281:B300)</f>
        <v>13.8212927175103</v>
      </c>
      <c r="F300" s="17" t="n">
        <f aca="false">AVERAGE(B251:B300)</f>
        <v>13.8044513288029</v>
      </c>
      <c r="G300" s="16" t="n">
        <f aca="false">IF(Y$180=0,MIN(AI300,AV300,BH300,BS300,CD300,DB300),MIN(AI300,AV300,BH300,BS300,CD300,CP300,DB300))</f>
        <v>16.4</v>
      </c>
      <c r="H300" s="18" t="n">
        <f aca="false">IF(Y$4=0,MEDIAN(AJ300,AW300,BI300,BT300,CE300,DC300),MEDIAN(AJ300,AW300,BI300,BT300,CE300,CQ300,DC300))</f>
        <v>10.5</v>
      </c>
      <c r="I300" s="19" t="n">
        <f aca="false">IF(Y$4=0,SUM(AJ300*0.104+AW300*0.03+BI300*0.225+BT300*0.329+CE300*0.009+DC300*0.175),SUM(AJ300*0.104+AW300*0.03+BI300*0.225+BT300*0.329+DC300*0.175))</f>
        <v>12.0389</v>
      </c>
      <c r="J300" s="11" t="n">
        <f aca="false">IF(Y$180=0,MIN(AK300,AX300,BJ300,BU300,CF300,DD300),MIN(AK300,AX300,BJ300,BU300,CF300,CR300,DD300))</f>
        <v>-7.3</v>
      </c>
      <c r="K300" s="20" t="n">
        <f aca="false">(G300+J300)/2</f>
        <v>4.55</v>
      </c>
      <c r="AC300" s="1" t="n">
        <v>1950</v>
      </c>
      <c r="AD300" s="26" t="n">
        <v>10.6380704636729</v>
      </c>
      <c r="AE300" s="15" t="n">
        <v>9.71438268224413</v>
      </c>
      <c r="AF300" s="16" t="n">
        <v>9.62093246724271</v>
      </c>
      <c r="AG300" s="11" t="n">
        <v>9.66431311102998</v>
      </c>
      <c r="AH300" s="17" t="n">
        <v>9.69518883006787</v>
      </c>
      <c r="AI300" s="16" t="n">
        <v>21.9</v>
      </c>
      <c r="AJ300" s="18" t="n">
        <v>10.5</v>
      </c>
      <c r="AK300" s="6" t="n">
        <v>-7.3</v>
      </c>
      <c r="AL300" s="6" t="n">
        <v>-4.2</v>
      </c>
      <c r="AM300" s="20" t="n">
        <v>7.3</v>
      </c>
      <c r="AN300" s="15"/>
      <c r="AO300" s="15"/>
      <c r="AP300" s="1" t="n">
        <v>1950</v>
      </c>
      <c r="AQ300" s="11" t="n">
        <v>8.72139423076923</v>
      </c>
      <c r="AR300" s="15" t="n">
        <v>8.50244536713287</v>
      </c>
      <c r="AS300" s="16" t="n">
        <v>8.52452396561772</v>
      </c>
      <c r="AT300" s="11" t="n">
        <v>8.63114820075758</v>
      </c>
      <c r="AU300" s="17" t="n">
        <v>8.71525832264957</v>
      </c>
      <c r="AV300" s="3" t="n">
        <v>16.4</v>
      </c>
      <c r="AW300" s="21" t="n">
        <v>8.8</v>
      </c>
      <c r="AX300" s="6" t="n">
        <v>0</v>
      </c>
      <c r="AY300" s="6" t="n">
        <v>0.8</v>
      </c>
      <c r="AZ300" s="20" t="n">
        <v>8.2</v>
      </c>
      <c r="BA300" s="2"/>
      <c r="BB300" s="1" t="n">
        <v>1950</v>
      </c>
      <c r="BC300" s="11" t="n">
        <v>16.7946428571429</v>
      </c>
      <c r="BD300" s="15" t="n">
        <v>16.3668885281385</v>
      </c>
      <c r="BE300" s="16" t="n">
        <v>16.4472438672439</v>
      </c>
      <c r="BF300" s="11" t="n">
        <v>16.4769155844156</v>
      </c>
      <c r="BG300" s="24" t="n">
        <v>16.3505945328796</v>
      </c>
      <c r="BH300" s="3" t="n">
        <v>26</v>
      </c>
      <c r="BI300" s="18" t="n">
        <v>17.7</v>
      </c>
      <c r="BJ300" s="6" t="n">
        <v>4.4</v>
      </c>
      <c r="BL300" s="20" t="n">
        <v>15.2</v>
      </c>
      <c r="BM300" s="1" t="n">
        <v>1950</v>
      </c>
      <c r="BN300" s="11" t="n">
        <v>10.327380952381</v>
      </c>
      <c r="BO300" s="15" t="n">
        <v>10.0740476190476</v>
      </c>
      <c r="BP300" s="16" t="n">
        <v>10.1460416666667</v>
      </c>
      <c r="BQ300" s="11" t="n">
        <v>10.2463988095238</v>
      </c>
      <c r="BR300" s="24" t="n">
        <v>10.2748332963333</v>
      </c>
      <c r="BS300" s="3" t="n">
        <v>20.1</v>
      </c>
      <c r="BT300" s="18" t="n">
        <v>10.1</v>
      </c>
      <c r="BU300" s="6" t="n">
        <v>3.3</v>
      </c>
      <c r="BV300" s="20" t="n">
        <v>11.7</v>
      </c>
      <c r="BX300" s="1" t="n">
        <v>1950</v>
      </c>
      <c r="BY300" s="11" t="n">
        <v>13.2134259259259</v>
      </c>
      <c r="BZ300" s="15" t="n">
        <v>13.2763425925926</v>
      </c>
      <c r="CA300" s="16" t="n">
        <v>13.3694497053872</v>
      </c>
      <c r="CB300" s="11" t="n">
        <v>13.4226252104377</v>
      </c>
      <c r="CC300" s="17" t="n">
        <v>13.3914006564038</v>
      </c>
      <c r="CD300" s="3" t="n">
        <v>27.3</v>
      </c>
      <c r="CE300" s="18" t="n">
        <v>12.6</v>
      </c>
      <c r="CF300" s="6" t="n">
        <v>3.3</v>
      </c>
      <c r="CG300" s="20" t="n">
        <v>15.3</v>
      </c>
      <c r="CH300" s="6"/>
      <c r="CI300" s="2"/>
      <c r="CJ300" s="1" t="n">
        <v>1950</v>
      </c>
      <c r="CK300" s="11" t="n">
        <v>8.61071428571429</v>
      </c>
      <c r="CL300" s="15" t="n">
        <v>8.55190476190476</v>
      </c>
      <c r="CM300" s="16" t="n">
        <v>8.55309523809524</v>
      </c>
      <c r="CN300" s="11" t="n">
        <v>8.77078373015873</v>
      </c>
      <c r="CO300" s="17" t="n">
        <v>8.74014781746032</v>
      </c>
      <c r="CP300" s="16" t="n">
        <v>12.8</v>
      </c>
      <c r="CQ300" s="18" t="n">
        <v>8.95</v>
      </c>
      <c r="CR300" s="25" t="n">
        <v>1.4</v>
      </c>
      <c r="CS300" s="38" t="n">
        <v>7.1</v>
      </c>
      <c r="CT300" s="15"/>
      <c r="CU300" s="15"/>
      <c r="CV300" s="1" t="n">
        <v>1950</v>
      </c>
      <c r="CW300" s="11" t="n">
        <v>17.2020833333333</v>
      </c>
      <c r="CX300" s="15" t="n">
        <v>16.9736805555556</v>
      </c>
      <c r="CY300" s="16" t="n">
        <v>17.0651736111111</v>
      </c>
      <c r="CZ300" s="11" t="n">
        <v>17.1296701388889</v>
      </c>
      <c r="DA300" s="17" t="n">
        <v>17.1978888888889</v>
      </c>
      <c r="DB300" s="3" t="n">
        <v>24.6</v>
      </c>
      <c r="DC300" s="18" t="n">
        <v>19.3</v>
      </c>
      <c r="DD300" s="6" t="n">
        <v>3.6</v>
      </c>
      <c r="DE300" s="20" t="n">
        <v>14.1</v>
      </c>
    </row>
    <row r="301" customFormat="false" ht="12.8" hidden="false" customHeight="false" outlineLevel="0" collapsed="false">
      <c r="A301" s="22"/>
      <c r="B301" s="11" t="n">
        <v>13.705286280568</v>
      </c>
      <c r="C301" s="15" t="n">
        <f aca="false">AVERAGE(B297:B301)</f>
        <v>13.7699663474987</v>
      </c>
      <c r="D301" s="16" t="n">
        <f aca="false">AVERAGE(B292:B301)</f>
        <v>13.7576804670232</v>
      </c>
      <c r="E301" s="11" t="n">
        <f aca="false">AVERAGE(B282:B301)</f>
        <v>13.8178585082603</v>
      </c>
      <c r="F301" s="17" t="n">
        <f aca="false">AVERAGE(B252:B301)</f>
        <v>13.7992293989562</v>
      </c>
      <c r="G301" s="16" t="n">
        <f aca="false">IF(Y$180=0,MIN(AI301,AV301,BH301,BS301,CD301,DB301),MIN(AI301,AV301,BH301,BS301,CD301,CP301,DB301))</f>
        <v>18.5</v>
      </c>
      <c r="H301" s="18" t="n">
        <f aca="false">IF(Y$4=0,MEDIAN(AJ301,AW301,BI301,BT301,CE301,DC301),MEDIAN(AJ301,AW301,BI301,BT301,CE301,CQ301,DC301))</f>
        <v>10.25</v>
      </c>
      <c r="I301" s="19" t="n">
        <f aca="false">IF(Y$4=0,SUM(AJ301*0.104+AW301*0.03+BI301*0.225+BT301*0.329+CE301*0.009+DC301*0.175),SUM(AJ301*0.104+AW301*0.03+BI301*0.225+BT301*0.329+DC301*0.175))</f>
        <v>11.6902</v>
      </c>
      <c r="J301" s="11" t="n">
        <f aca="false">IF(Y$180=0,MIN(AK301,AX301,BJ301,BU301,CF301,DD301),MIN(AK301,AX301,BJ301,BU301,CF301,CR301,DD301))</f>
        <v>-4.65</v>
      </c>
      <c r="K301" s="20" t="n">
        <f aca="false">(G301+J301)/2</f>
        <v>6.925</v>
      </c>
      <c r="AC301" s="1" t="n">
        <v>1951</v>
      </c>
      <c r="AD301" s="26" t="n">
        <v>9.5281347612673</v>
      </c>
      <c r="AE301" s="15" t="n">
        <v>9.73078942030749</v>
      </c>
      <c r="AF301" s="16" t="n">
        <v>9.64387981217801</v>
      </c>
      <c r="AG301" s="11" t="n">
        <v>9.65906322258732</v>
      </c>
      <c r="AH301" s="17" t="n">
        <v>9.69083177220679</v>
      </c>
      <c r="AI301" s="16" t="n">
        <v>21.9</v>
      </c>
      <c r="AJ301" s="18" t="n">
        <v>8.8</v>
      </c>
      <c r="AK301" s="6" t="n">
        <v>-4.65</v>
      </c>
      <c r="AL301" s="6" t="n">
        <v>-3.1</v>
      </c>
      <c r="AM301" s="20" t="n">
        <v>8.625</v>
      </c>
      <c r="AN301" s="15"/>
      <c r="AO301" s="15"/>
      <c r="AP301" s="1" t="n">
        <v>1951</v>
      </c>
      <c r="AQ301" s="11" t="n">
        <v>8.89503205128205</v>
      </c>
      <c r="AR301" s="15" t="n">
        <v>8.60879152097902</v>
      </c>
      <c r="AS301" s="16" t="n">
        <v>8.53736050407925</v>
      </c>
      <c r="AT301" s="11" t="n">
        <v>8.65000236742424</v>
      </c>
      <c r="AU301" s="17" t="n">
        <v>8.71766822293447</v>
      </c>
      <c r="AV301" s="3" t="n">
        <v>18.5</v>
      </c>
      <c r="AW301" s="21" t="n">
        <v>8.3</v>
      </c>
      <c r="AX301" s="6" t="n">
        <v>0.6</v>
      </c>
      <c r="AY301" s="6" t="n">
        <v>2.2</v>
      </c>
      <c r="AZ301" s="20" t="n">
        <v>9.55</v>
      </c>
      <c r="BA301" s="2"/>
      <c r="BB301" s="1" t="n">
        <v>1951</v>
      </c>
      <c r="BC301" s="11" t="n">
        <v>15.5705357142857</v>
      </c>
      <c r="BD301" s="15" t="n">
        <v>16.3174206349206</v>
      </c>
      <c r="BE301" s="16" t="n">
        <v>16.4054283910534</v>
      </c>
      <c r="BF301" s="11" t="n">
        <v>16.4183788780664</v>
      </c>
      <c r="BG301" s="24" t="n">
        <v>16.3305315629548</v>
      </c>
      <c r="BH301" s="3" t="n">
        <v>26</v>
      </c>
      <c r="BI301" s="18" t="n">
        <v>16.9</v>
      </c>
      <c r="BJ301" s="6" t="n">
        <v>0.7</v>
      </c>
      <c r="BL301" s="20" t="n">
        <v>13.35</v>
      </c>
      <c r="BM301" s="1" t="n">
        <v>1951</v>
      </c>
      <c r="BN301" s="11" t="n">
        <v>10.7470238095238</v>
      </c>
      <c r="BO301" s="15" t="n">
        <v>10.2578571428571</v>
      </c>
      <c r="BP301" s="16" t="n">
        <v>10.1624702380952</v>
      </c>
      <c r="BQ301" s="11" t="n">
        <v>10.2886011904762</v>
      </c>
      <c r="BR301" s="24" t="n">
        <v>10.2765237725238</v>
      </c>
      <c r="BS301" s="3" t="n">
        <v>21.8</v>
      </c>
      <c r="BT301" s="18" t="n">
        <v>10.25</v>
      </c>
      <c r="BU301" s="6" t="n">
        <v>4</v>
      </c>
      <c r="BV301" s="20" t="n">
        <v>12.9</v>
      </c>
      <c r="BX301" s="1" t="n">
        <v>1951</v>
      </c>
      <c r="BY301" s="11" t="n">
        <v>13.2976851851852</v>
      </c>
      <c r="BZ301" s="15" t="n">
        <v>13.3305787037037</v>
      </c>
      <c r="CA301" s="16" t="n">
        <v>13.3214867424242</v>
      </c>
      <c r="CB301" s="11" t="n">
        <v>13.4277178030303</v>
      </c>
      <c r="CC301" s="17" t="n">
        <v>13.3823297874579</v>
      </c>
      <c r="CD301" s="3" t="n">
        <v>28.4</v>
      </c>
      <c r="CE301" s="18" t="n">
        <v>12.55</v>
      </c>
      <c r="CF301" s="6" t="n">
        <v>1.3</v>
      </c>
      <c r="CG301" s="20" t="n">
        <v>14.85</v>
      </c>
      <c r="CH301" s="6"/>
      <c r="CI301" s="2"/>
      <c r="CJ301" s="1" t="n">
        <v>1951</v>
      </c>
      <c r="CK301" s="11" t="n">
        <v>8.68571428571429</v>
      </c>
      <c r="CL301" s="15" t="n">
        <v>8.60333333333334</v>
      </c>
      <c r="CM301" s="16" t="n">
        <v>8.55380952380952</v>
      </c>
      <c r="CN301" s="11" t="n">
        <v>8.76560515873016</v>
      </c>
      <c r="CO301" s="17" t="n">
        <v>8.75715376984127</v>
      </c>
      <c r="CP301" s="16" t="n">
        <v>14.8</v>
      </c>
      <c r="CQ301" s="18" t="n">
        <v>8.6</v>
      </c>
      <c r="CR301" s="25" t="n">
        <v>1.9</v>
      </c>
      <c r="CS301" s="38" t="n">
        <v>8.35</v>
      </c>
      <c r="CT301" s="15"/>
      <c r="CU301" s="15"/>
      <c r="CV301" s="1" t="n">
        <v>1951</v>
      </c>
      <c r="CW301" s="11" t="n">
        <v>17.4604166666667</v>
      </c>
      <c r="CX301" s="15" t="n">
        <v>17.165</v>
      </c>
      <c r="CY301" s="16" t="n">
        <v>17.1339930555556</v>
      </c>
      <c r="CZ301" s="11" t="n">
        <v>17.1397743055556</v>
      </c>
      <c r="DA301" s="17" t="n">
        <v>17.2104305555556</v>
      </c>
      <c r="DB301" s="3" t="n">
        <v>25.7</v>
      </c>
      <c r="DC301" s="18" t="n">
        <v>19.15</v>
      </c>
      <c r="DD301" s="6" t="n">
        <v>3.6</v>
      </c>
      <c r="DE301" s="20" t="n">
        <v>14.65</v>
      </c>
    </row>
    <row r="302" customFormat="false" ht="12.8" hidden="false" customHeight="false" outlineLevel="0" collapsed="false">
      <c r="A302" s="22"/>
      <c r="B302" s="11" t="n">
        <v>13.7436266190176</v>
      </c>
      <c r="C302" s="15" t="n">
        <f aca="false">AVERAGE(B298:B302)</f>
        <v>13.7013405645522</v>
      </c>
      <c r="D302" s="16" t="n">
        <f aca="false">AVERAGE(B293:B302)</f>
        <v>13.707502890764</v>
      </c>
      <c r="E302" s="11" t="n">
        <f aca="false">AVERAGE(B283:B302)</f>
        <v>13.8143940927402</v>
      </c>
      <c r="F302" s="17" t="n">
        <f aca="false">AVERAGE(B253:B302)</f>
        <v>13.8038948183102</v>
      </c>
      <c r="G302" s="16" t="n">
        <f aca="false">IF(Y$180=0,MIN(AI302,AV302,BH302,BS302,CD302,DB302),MIN(AI302,AV302,BH302,BS302,CD302,CP302,DB302))</f>
        <v>16.4</v>
      </c>
      <c r="H302" s="18" t="n">
        <f aca="false">IF(Y$4=0,MEDIAN(AJ302,AW302,BI302,BT302,CE302,DC302),MEDIAN(AJ302,AW302,BI302,BT302,CE302,CQ302,DC302))</f>
        <v>9.9</v>
      </c>
      <c r="I302" s="19" t="n">
        <f aca="false">IF(Y$4=0,SUM(AJ302*0.104+AW302*0.03+BI302*0.225+BT302*0.329+CE302*0.009+DC302*0.175),SUM(AJ302*0.104+AW302*0.03+BI302*0.225+BT302*0.329+DC302*0.175))</f>
        <v>11.8439</v>
      </c>
      <c r="J302" s="11" t="n">
        <f aca="false">IF(Y$180=0,MIN(AK302,AX302,BJ302,BU302,CF302,DD302),MIN(AK302,AX302,BJ302,BU302,CF302,CR302,DD302))</f>
        <v>-5.2</v>
      </c>
      <c r="K302" s="20" t="n">
        <f aca="false">(G302+J302)/2</f>
        <v>5.6</v>
      </c>
      <c r="AC302" s="1" t="n">
        <v>1952</v>
      </c>
      <c r="AD302" s="26" t="n">
        <v>9.86283467202142</v>
      </c>
      <c r="AE302" s="15" t="n">
        <v>9.72237241896881</v>
      </c>
      <c r="AF302" s="16" t="n">
        <v>9.61172117763985</v>
      </c>
      <c r="AG302" s="11" t="n">
        <v>9.6700128544481</v>
      </c>
      <c r="AH302" s="17" t="n">
        <v>9.69902056441265</v>
      </c>
      <c r="AI302" s="16" t="n">
        <v>23.2</v>
      </c>
      <c r="AJ302" s="18" t="n">
        <v>9.7</v>
      </c>
      <c r="AK302" s="6" t="n">
        <v>-5.2</v>
      </c>
      <c r="AL302" s="6" t="n">
        <v>-4.2</v>
      </c>
      <c r="AM302" s="20" t="n">
        <v>9</v>
      </c>
      <c r="AN302" s="15"/>
      <c r="AO302" s="15"/>
      <c r="AP302" s="1" t="n">
        <v>1952</v>
      </c>
      <c r="AQ302" s="11" t="n">
        <v>8.61939102564103</v>
      </c>
      <c r="AR302" s="15" t="n">
        <v>8.53297275641026</v>
      </c>
      <c r="AS302" s="16" t="n">
        <v>8.46962011946387</v>
      </c>
      <c r="AT302" s="11" t="n">
        <v>8.65281486742424</v>
      </c>
      <c r="AU302" s="17" t="n">
        <v>8.71688011752137</v>
      </c>
      <c r="AV302" s="3" t="n">
        <v>16.4</v>
      </c>
      <c r="AW302" s="21" t="n">
        <v>8.6</v>
      </c>
      <c r="AX302" s="6" t="n">
        <v>0</v>
      </c>
      <c r="AY302" s="6" t="n">
        <v>0.9</v>
      </c>
      <c r="AZ302" s="20" t="n">
        <v>8.2</v>
      </c>
      <c r="BA302" s="2"/>
      <c r="BB302" s="1" t="n">
        <v>1952</v>
      </c>
      <c r="BC302" s="11" t="n">
        <v>16.6825396825397</v>
      </c>
      <c r="BD302" s="15" t="n">
        <v>16.3071031746032</v>
      </c>
      <c r="BE302" s="16" t="n">
        <v>16.3482458513709</v>
      </c>
      <c r="BF302" s="11" t="n">
        <v>16.4358342352092</v>
      </c>
      <c r="BG302" s="24" t="n">
        <v>16.3378753390618</v>
      </c>
      <c r="BH302" s="3" t="n">
        <v>26.4</v>
      </c>
      <c r="BI302" s="18" t="n">
        <v>17.6</v>
      </c>
      <c r="BJ302" s="6" t="n">
        <v>2</v>
      </c>
      <c r="BL302" s="20" t="n">
        <v>14.2</v>
      </c>
      <c r="BM302" s="1" t="n">
        <v>1952</v>
      </c>
      <c r="BN302" s="11" t="n">
        <v>9.77311507936508</v>
      </c>
      <c r="BO302" s="15" t="n">
        <v>10.0840277777778</v>
      </c>
      <c r="BP302" s="16" t="n">
        <v>10.0629662698413</v>
      </c>
      <c r="BQ302" s="11" t="n">
        <v>10.2635962301587</v>
      </c>
      <c r="BR302" s="24" t="n">
        <v>10.2664652407777</v>
      </c>
      <c r="BS302" s="3" t="n">
        <v>21.7</v>
      </c>
      <c r="BT302" s="18" t="n">
        <v>9.9</v>
      </c>
      <c r="BU302" s="6" t="n">
        <v>2.2</v>
      </c>
      <c r="BV302" s="20" t="n">
        <v>11.95</v>
      </c>
      <c r="BX302" s="1" t="n">
        <v>1952</v>
      </c>
      <c r="BY302" s="11" t="n">
        <v>12.9736111111111</v>
      </c>
      <c r="BZ302" s="15" t="n">
        <v>13.2339814814815</v>
      </c>
      <c r="CA302" s="16" t="n">
        <v>13.2772969276094</v>
      </c>
      <c r="CB302" s="11" t="n">
        <v>13.4036437289562</v>
      </c>
      <c r="CC302" s="17" t="n">
        <v>13.3853825652357</v>
      </c>
      <c r="CD302" s="3" t="n">
        <v>27.8</v>
      </c>
      <c r="CE302" s="18" t="n">
        <v>12.1</v>
      </c>
      <c r="CF302" s="6" t="n">
        <v>1.8</v>
      </c>
      <c r="CG302" s="20" t="n">
        <v>14.8</v>
      </c>
      <c r="CH302" s="6"/>
      <c r="CI302" s="2"/>
      <c r="CJ302" s="1" t="n">
        <v>1952</v>
      </c>
      <c r="CK302" s="11" t="n">
        <v>8.50436507936508</v>
      </c>
      <c r="CL302" s="15" t="n">
        <v>8.50968253968254</v>
      </c>
      <c r="CM302" s="16" t="n">
        <v>8.50781746031746</v>
      </c>
      <c r="CN302" s="11" t="n">
        <v>8.74010912698413</v>
      </c>
      <c r="CO302" s="17" t="n">
        <v>8.77194940476191</v>
      </c>
      <c r="CP302" s="16" t="n">
        <v>13.7</v>
      </c>
      <c r="CQ302" s="18" t="n">
        <v>8.55</v>
      </c>
      <c r="CR302" s="25" t="n">
        <v>1.8</v>
      </c>
      <c r="CS302" s="38" t="n">
        <v>7.75</v>
      </c>
      <c r="CT302" s="15"/>
      <c r="CU302" s="15"/>
      <c r="CV302" s="1" t="n">
        <v>1952</v>
      </c>
      <c r="CW302" s="11" t="n">
        <v>17.5583333333333</v>
      </c>
      <c r="CX302" s="15" t="n">
        <v>17.1220833333333</v>
      </c>
      <c r="CY302" s="16" t="n">
        <v>17.1128819444444</v>
      </c>
      <c r="CZ302" s="11" t="n">
        <v>17.1578993055556</v>
      </c>
      <c r="DA302" s="17" t="n">
        <v>17.2254305555555</v>
      </c>
      <c r="DB302" s="3" t="n">
        <v>26.5</v>
      </c>
      <c r="DC302" s="18" t="n">
        <v>19.2</v>
      </c>
      <c r="DD302" s="6" t="n">
        <v>4.2</v>
      </c>
      <c r="DE302" s="20" t="n">
        <v>15.35</v>
      </c>
    </row>
    <row r="303" customFormat="false" ht="12.8" hidden="false" customHeight="false" outlineLevel="0" collapsed="false">
      <c r="A303" s="22"/>
      <c r="B303" s="11" t="n">
        <v>13.6340526582958</v>
      </c>
      <c r="C303" s="15" t="n">
        <f aca="false">AVERAGE(B299:B303)</f>
        <v>13.7049116215598</v>
      </c>
      <c r="D303" s="16" t="n">
        <f aca="false">AVERAGE(B294:B303)</f>
        <v>13.7182112818959</v>
      </c>
      <c r="E303" s="11" t="n">
        <f aca="false">AVERAGE(B284:B303)</f>
        <v>13.8004929471223</v>
      </c>
      <c r="F303" s="17" t="n">
        <f aca="false">AVERAGE(B254:B303)</f>
        <v>13.8023442337148</v>
      </c>
      <c r="G303" s="16" t="n">
        <f aca="false">IF(Y$180=0,MIN(AI303,AV303,BH303,BS303,CD303,DB303),MIN(AI303,AV303,BH303,BS303,CD303,CP303,DB303))</f>
        <v>16.3</v>
      </c>
      <c r="H303" s="18" t="n">
        <f aca="false">IF(Y$4=0,MEDIAN(AJ303,AW303,BI303,BT303,CE303,DC303),MEDIAN(AJ303,AW303,BI303,BT303,CE303,CQ303,DC303))</f>
        <v>9.7</v>
      </c>
      <c r="I303" s="19" t="n">
        <f aca="false">IF(Y$4=0,SUM(AJ303*0.104+AW303*0.03+BI303*0.225+BT303*0.329+CE303*0.009+DC303*0.175),SUM(AJ303*0.104+AW303*0.03+BI303*0.225+BT303*0.329+DC303*0.175))</f>
        <v>11.68635</v>
      </c>
      <c r="J303" s="11" t="n">
        <f aca="false">IF(Y$180=0,MIN(AK303,AX303,BJ303,BU303,CF303,DD303),MIN(AK303,AX303,BJ303,BU303,CF303,CR303,DD303))</f>
        <v>-4.5</v>
      </c>
      <c r="K303" s="20" t="n">
        <f aca="false">(G303+J303)/2</f>
        <v>5.9</v>
      </c>
      <c r="AC303" s="1" t="n">
        <v>1953</v>
      </c>
      <c r="AD303" s="26" t="n">
        <v>9.38689759036145</v>
      </c>
      <c r="AE303" s="15" t="n">
        <v>9.76579124579125</v>
      </c>
      <c r="AF303" s="16" t="n">
        <v>9.63095782118373</v>
      </c>
      <c r="AG303" s="11" t="n">
        <v>9.65277055190459</v>
      </c>
      <c r="AH303" s="17" t="n">
        <v>9.68911036807173</v>
      </c>
      <c r="AI303" s="16" t="n">
        <v>21.9</v>
      </c>
      <c r="AJ303" s="18" t="n">
        <v>9.2</v>
      </c>
      <c r="AK303" s="6" t="n">
        <v>-4.5</v>
      </c>
      <c r="AL303" s="6" t="n">
        <v>-3.6</v>
      </c>
      <c r="AM303" s="20" t="n">
        <v>8.7</v>
      </c>
      <c r="AN303" s="15"/>
      <c r="AO303" s="15"/>
      <c r="AP303" s="1" t="n">
        <v>1953</v>
      </c>
      <c r="AQ303" s="11" t="n">
        <v>8.46650641025641</v>
      </c>
      <c r="AR303" s="15" t="n">
        <v>8.56492788461538</v>
      </c>
      <c r="AS303" s="16" t="n">
        <v>8.4996361451049</v>
      </c>
      <c r="AT303" s="11" t="n">
        <v>8.65029082896271</v>
      </c>
      <c r="AU303" s="17" t="n">
        <v>8.70816857905983</v>
      </c>
      <c r="AV303" s="3" t="n">
        <v>16.3</v>
      </c>
      <c r="AW303" s="21" t="n">
        <v>8.4</v>
      </c>
      <c r="AX303" s="6" t="n">
        <v>-0.4</v>
      </c>
      <c r="AY303" s="6" t="n">
        <v>1.2</v>
      </c>
      <c r="AZ303" s="20" t="n">
        <v>7.95</v>
      </c>
      <c r="BA303" s="2"/>
      <c r="BB303" s="1" t="n">
        <v>1953</v>
      </c>
      <c r="BC303" s="11" t="n">
        <v>15.981746031746</v>
      </c>
      <c r="BD303" s="15" t="n">
        <v>16.2364285714286</v>
      </c>
      <c r="BE303" s="16" t="n">
        <v>16.3207855339105</v>
      </c>
      <c r="BF303" s="11" t="n">
        <v>16.4007548701299</v>
      </c>
      <c r="BG303" s="24" t="n">
        <v>16.3290365754862</v>
      </c>
      <c r="BH303" s="3" t="n">
        <v>26.5</v>
      </c>
      <c r="BI303" s="18" t="n">
        <v>17.45</v>
      </c>
      <c r="BJ303" s="6" t="n">
        <v>-0.1</v>
      </c>
      <c r="BL303" s="20" t="n">
        <v>13.2</v>
      </c>
      <c r="BM303" s="1" t="n">
        <v>1953</v>
      </c>
      <c r="BN303" s="11" t="n">
        <v>10.0857142857143</v>
      </c>
      <c r="BO303" s="15" t="n">
        <v>10.1236706349206</v>
      </c>
      <c r="BP303" s="16" t="n">
        <v>10.1050496031746</v>
      </c>
      <c r="BQ303" s="11" t="n">
        <v>10.2717212301587</v>
      </c>
      <c r="BR303" s="24" t="n">
        <v>10.260742026492</v>
      </c>
      <c r="BS303" s="3" t="n">
        <v>20.7</v>
      </c>
      <c r="BT303" s="18" t="n">
        <v>9.7</v>
      </c>
      <c r="BU303" s="6" t="n">
        <v>2.5</v>
      </c>
      <c r="BV303" s="20" t="n">
        <v>11.6</v>
      </c>
      <c r="BX303" s="1" t="n">
        <v>1953</v>
      </c>
      <c r="BY303" s="11" t="n">
        <v>13.2805555555555</v>
      </c>
      <c r="BZ303" s="15" t="n">
        <v>13.2197453703704</v>
      </c>
      <c r="CA303" s="16" t="n">
        <v>13.2982407407407</v>
      </c>
      <c r="CB303" s="11" t="n">
        <v>13.3852756734007</v>
      </c>
      <c r="CC303" s="17" t="n">
        <v>13.3888103430135</v>
      </c>
      <c r="CD303" s="3" t="n">
        <v>27.7</v>
      </c>
      <c r="CE303" s="18" t="n">
        <v>12.7</v>
      </c>
      <c r="CF303" s="6" t="n">
        <v>2.8</v>
      </c>
      <c r="CG303" s="20" t="n">
        <v>15.25</v>
      </c>
      <c r="CH303" s="6"/>
      <c r="CI303" s="2"/>
      <c r="CJ303" s="1" t="n">
        <v>1953</v>
      </c>
      <c r="CK303" s="11" t="n">
        <v>8.52976190476191</v>
      </c>
      <c r="CL303" s="15" t="n">
        <v>8.48801587301587</v>
      </c>
      <c r="CM303" s="16" t="n">
        <v>8.52984126984127</v>
      </c>
      <c r="CN303" s="11" t="n">
        <v>8.72790674603175</v>
      </c>
      <c r="CO303" s="17" t="n">
        <v>8.78325297619048</v>
      </c>
      <c r="CP303" s="16" t="n">
        <v>13.6</v>
      </c>
      <c r="CQ303" s="18" t="n">
        <v>8.6</v>
      </c>
      <c r="CR303" s="25" t="n">
        <v>2</v>
      </c>
      <c r="CS303" s="38" t="n">
        <v>7.8</v>
      </c>
      <c r="CT303" s="15"/>
      <c r="CU303" s="15"/>
      <c r="CV303" s="1" t="n">
        <v>1953</v>
      </c>
      <c r="CW303" s="11" t="n">
        <v>17.2541666666667</v>
      </c>
      <c r="CX303" s="15" t="n">
        <v>17.19875</v>
      </c>
      <c r="CY303" s="16" t="n">
        <v>17.1232986111111</v>
      </c>
      <c r="CZ303" s="11" t="n">
        <v>17.1613368055556</v>
      </c>
      <c r="DA303" s="17" t="n">
        <v>17.2325138888889</v>
      </c>
      <c r="DB303" s="3" t="n">
        <v>25.9</v>
      </c>
      <c r="DC303" s="18" t="n">
        <v>19.2</v>
      </c>
      <c r="DD303" s="6" t="n">
        <v>2.9</v>
      </c>
      <c r="DE303" s="20" t="n">
        <v>14.4</v>
      </c>
    </row>
    <row r="304" customFormat="false" ht="12.8" hidden="false" customHeight="false" outlineLevel="0" collapsed="false">
      <c r="A304" s="22"/>
      <c r="B304" s="11" t="n">
        <v>13.8007194563854</v>
      </c>
      <c r="C304" s="15" t="n">
        <f aca="false">AVERAGE(B300:B304)</f>
        <v>13.7660539944912</v>
      </c>
      <c r="D304" s="16" t="n">
        <f aca="false">AVERAGE(B295:B304)</f>
        <v>13.7386303323892</v>
      </c>
      <c r="E304" s="11" t="n">
        <f aca="false">AVERAGE(B285:B304)</f>
        <v>13.7923187071832</v>
      </c>
      <c r="F304" s="17" t="n">
        <f aca="false">AVERAGE(B255:B304)</f>
        <v>13.8081593016614</v>
      </c>
      <c r="G304" s="16" t="n">
        <f aca="false">IF(Y$180=0,MIN(AI304,AV304,BH304,BS304,CD304,DB304),MIN(AI304,AV304,BH304,BS304,CD304,CP304,DB304))</f>
        <v>17</v>
      </c>
      <c r="H304" s="18" t="n">
        <f aca="false">IF(Y$4=0,MEDIAN(AJ304,AW304,BI304,BT304,CE304,DC304),MEDIAN(AJ304,AW304,BI304,BT304,CE304,CQ304,DC304))</f>
        <v>9.9</v>
      </c>
      <c r="I304" s="19" t="n">
        <f aca="false">IF(Y$4=0,SUM(AJ304*0.104+AW304*0.03+BI304*0.225+BT304*0.329+CE304*0.009+DC304*0.175),SUM(AJ304*0.104+AW304*0.03+BI304*0.225+BT304*0.329+DC304*0.175))</f>
        <v>11.78295</v>
      </c>
      <c r="J304" s="11" t="n">
        <f aca="false">IF(Y$180=0,MIN(AK304,AX304,BJ304,BU304,CF304,DD304),MIN(AK304,AX304,BJ304,BU304,CF304,CR304,DD304))</f>
        <v>-5.3</v>
      </c>
      <c r="K304" s="20" t="n">
        <f aca="false">(G304+J304)/2</f>
        <v>5.85</v>
      </c>
      <c r="AC304" s="1" t="n">
        <v>1954</v>
      </c>
      <c r="AD304" s="26" t="n">
        <v>9.74389558232932</v>
      </c>
      <c r="AE304" s="15" t="n">
        <v>9.83196661393047</v>
      </c>
      <c r="AF304" s="16" t="n">
        <v>9.67423540627155</v>
      </c>
      <c r="AG304" s="11" t="n">
        <v>9.65401402580017</v>
      </c>
      <c r="AH304" s="17" t="n">
        <v>9.69489568712573</v>
      </c>
      <c r="AI304" s="16" t="n">
        <v>20.9</v>
      </c>
      <c r="AJ304" s="18" t="n">
        <v>9.9</v>
      </c>
      <c r="AK304" s="6" t="n">
        <v>-5.3</v>
      </c>
      <c r="AL304" s="6" t="n">
        <v>-3.4</v>
      </c>
      <c r="AM304" s="20" t="n">
        <v>7.8</v>
      </c>
      <c r="AN304" s="15"/>
      <c r="AO304" s="15"/>
      <c r="AP304" s="1" t="n">
        <v>1954</v>
      </c>
      <c r="AQ304" s="11" t="n">
        <v>8.5244391025641</v>
      </c>
      <c r="AR304" s="15" t="n">
        <v>8.64535256410257</v>
      </c>
      <c r="AS304" s="16" t="n">
        <v>8.53102236305361</v>
      </c>
      <c r="AT304" s="11" t="n">
        <v>8.62580765588578</v>
      </c>
      <c r="AU304" s="17" t="n">
        <v>8.71228236111111</v>
      </c>
      <c r="AV304" s="3" t="n">
        <v>17</v>
      </c>
      <c r="AW304" s="21" t="n">
        <v>8.5</v>
      </c>
      <c r="AX304" s="6" t="n">
        <v>-1.7</v>
      </c>
      <c r="AY304" s="6" t="n">
        <v>0.5</v>
      </c>
      <c r="AZ304" s="20" t="n">
        <v>7.65</v>
      </c>
      <c r="BA304" s="2"/>
      <c r="BB304" s="1" t="n">
        <v>1954</v>
      </c>
      <c r="BC304" s="11" t="n">
        <v>16.6204365079365</v>
      </c>
      <c r="BD304" s="15" t="n">
        <v>16.3299801587302</v>
      </c>
      <c r="BE304" s="16" t="n">
        <v>16.3497141053391</v>
      </c>
      <c r="BF304" s="11" t="n">
        <v>16.4152042748918</v>
      </c>
      <c r="BG304" s="24" t="n">
        <v>16.3459760073993</v>
      </c>
      <c r="BH304" s="3" t="n">
        <v>26.2</v>
      </c>
      <c r="BI304" s="18" t="n">
        <v>17.6</v>
      </c>
      <c r="BJ304" s="6" t="n">
        <v>2.6</v>
      </c>
      <c r="BL304" s="20" t="n">
        <v>14.4</v>
      </c>
      <c r="BM304" s="1" t="n">
        <v>1954</v>
      </c>
      <c r="BN304" s="11" t="n">
        <v>10.0234126984127</v>
      </c>
      <c r="BO304" s="15" t="n">
        <v>10.1913293650794</v>
      </c>
      <c r="BP304" s="16" t="n">
        <v>10.1091170634921</v>
      </c>
      <c r="BQ304" s="11" t="n">
        <v>10.2388740079365</v>
      </c>
      <c r="BR304" s="24" t="n">
        <v>10.2548769471269</v>
      </c>
      <c r="BS304" s="3" t="n">
        <v>20.9</v>
      </c>
      <c r="BT304" s="18" t="n">
        <v>9.9</v>
      </c>
      <c r="BU304" s="6" t="n">
        <v>2.4</v>
      </c>
      <c r="BV304" s="20" t="n">
        <v>11.65</v>
      </c>
      <c r="BX304" s="1" t="n">
        <v>1954</v>
      </c>
      <c r="BY304" s="11" t="n">
        <v>13.2644675925926</v>
      </c>
      <c r="BZ304" s="15" t="n">
        <v>13.2059490740741</v>
      </c>
      <c r="CA304" s="16" t="n">
        <v>13.2974652777778</v>
      </c>
      <c r="CB304" s="11" t="n">
        <v>13.3687999789562</v>
      </c>
      <c r="CC304" s="17" t="n">
        <v>13.3870996948653</v>
      </c>
      <c r="CD304" s="3" t="n">
        <v>28.1</v>
      </c>
      <c r="CE304" s="18" t="n">
        <v>12.2</v>
      </c>
      <c r="CF304" s="6" t="n">
        <v>3.2</v>
      </c>
      <c r="CG304" s="20" t="n">
        <v>15.65</v>
      </c>
      <c r="CH304" s="6"/>
      <c r="CI304" s="2"/>
      <c r="CJ304" s="1" t="n">
        <v>1954</v>
      </c>
      <c r="CK304" s="11" t="n">
        <v>8.60238095238095</v>
      </c>
      <c r="CL304" s="15" t="n">
        <v>8.5865873015873</v>
      </c>
      <c r="CM304" s="16" t="n">
        <v>8.54781746031746</v>
      </c>
      <c r="CN304" s="11" t="n">
        <v>8.69082341269841</v>
      </c>
      <c r="CO304" s="17" t="n">
        <v>8.79224503968254</v>
      </c>
      <c r="CP304" s="16" t="n">
        <v>13.6</v>
      </c>
      <c r="CQ304" s="18" t="n">
        <v>8.55</v>
      </c>
      <c r="CR304" s="25" t="n">
        <v>1.7</v>
      </c>
      <c r="CS304" s="38" t="n">
        <v>7.65</v>
      </c>
      <c r="CT304" s="15"/>
      <c r="CU304" s="15"/>
      <c r="CV304" s="1" t="n">
        <v>1954</v>
      </c>
      <c r="CW304" s="11" t="n">
        <v>17.2920138888889</v>
      </c>
      <c r="CX304" s="15" t="n">
        <v>17.3534027777778</v>
      </c>
      <c r="CY304" s="16" t="n">
        <v>17.1725</v>
      </c>
      <c r="CZ304" s="11" t="n">
        <v>17.1578125</v>
      </c>
      <c r="DA304" s="17" t="n">
        <v>17.2476319444444</v>
      </c>
      <c r="DB304" s="3" t="n">
        <v>25.6</v>
      </c>
      <c r="DC304" s="18" t="n">
        <v>18.75</v>
      </c>
      <c r="DD304" s="6" t="n">
        <v>4.5</v>
      </c>
      <c r="DE304" s="20" t="n">
        <v>15.05</v>
      </c>
    </row>
    <row r="305" customFormat="false" ht="12.8" hidden="false" customHeight="false" outlineLevel="0" collapsed="false">
      <c r="A305" s="22" t="n">
        <f aca="false">A300+5</f>
        <v>1955</v>
      </c>
      <c r="B305" s="11" t="n">
        <v>14.2476028553192</v>
      </c>
      <c r="C305" s="15" t="n">
        <f aca="false">AVERAGE(B301:B305)</f>
        <v>13.8262575739172</v>
      </c>
      <c r="D305" s="16" t="n">
        <f aca="false">AVERAGE(B296:B305)</f>
        <v>13.762536220982</v>
      </c>
      <c r="E305" s="11" t="n">
        <f aca="false">AVERAGE(B286:B305)</f>
        <v>13.8248438054697</v>
      </c>
      <c r="F305" s="17" t="n">
        <f aca="false">AVERAGE(B256:B305)</f>
        <v>13.8270553851896</v>
      </c>
      <c r="G305" s="16" t="n">
        <f aca="false">IF(Y$180=0,MIN(AI305,AV305,BH305,BS305,CD305,DB305),MIN(AI305,AV305,BH305,BS305,CD305,CP305,DB305))</f>
        <v>18.4</v>
      </c>
      <c r="H305" s="18" t="n">
        <f aca="false">IF(Y$4=0,MEDIAN(AJ305,AW305,BI305,BT305,CE305,DC305),MEDIAN(AJ305,AW305,BI305,BT305,CE305,CQ305,DC305))</f>
        <v>9.9</v>
      </c>
      <c r="I305" s="19" t="n">
        <f aca="false">IF(Y$4=0,SUM(AJ305*0.104+AW305*0.03+BI305*0.225+BT305*0.329+CE305*0.009+DC305*0.175),SUM(AJ305*0.104+AW305*0.03+BI305*0.225+BT305*0.329+DC305*0.175))</f>
        <v>11.92</v>
      </c>
      <c r="J305" s="11" t="n">
        <f aca="false">IF(Y$180=0,MIN(AK305,AX305,BJ305,BU305,CF305,DD305),MIN(AK305,AX305,BJ305,BU305,CF305,CR305,DD305))</f>
        <v>-5</v>
      </c>
      <c r="K305" s="20" t="n">
        <f aca="false">(G305+J305)/2</f>
        <v>6.7</v>
      </c>
      <c r="AC305" s="1" t="n">
        <v>1955</v>
      </c>
      <c r="AD305" s="26" t="n">
        <v>10.0437416331995</v>
      </c>
      <c r="AE305" s="15" t="n">
        <v>9.71310084783579</v>
      </c>
      <c r="AF305" s="16" t="n">
        <v>9.71374176503996</v>
      </c>
      <c r="AG305" s="11" t="n">
        <v>9.69541881161008</v>
      </c>
      <c r="AH305" s="17" t="n">
        <v>9.71023348275268</v>
      </c>
      <c r="AI305" s="16" t="n">
        <v>24.4</v>
      </c>
      <c r="AJ305" s="18" t="n">
        <v>9.9</v>
      </c>
      <c r="AK305" s="6" t="n">
        <v>-5</v>
      </c>
      <c r="AL305" s="6" t="n">
        <v>-5</v>
      </c>
      <c r="AM305" s="20" t="n">
        <v>9.7</v>
      </c>
      <c r="AN305" s="15"/>
      <c r="AO305" s="15"/>
      <c r="AP305" s="1" t="n">
        <v>1955</v>
      </c>
      <c r="AQ305" s="11" t="n">
        <v>8.91233974358974</v>
      </c>
      <c r="AR305" s="15" t="n">
        <v>8.68354166666667</v>
      </c>
      <c r="AS305" s="16" t="n">
        <v>8.59299351689977</v>
      </c>
      <c r="AT305" s="11" t="n">
        <v>8.63742624562937</v>
      </c>
      <c r="AU305" s="17" t="n">
        <v>8.72901873931624</v>
      </c>
      <c r="AV305" s="3" t="n">
        <v>18.4</v>
      </c>
      <c r="AW305" s="21" t="n">
        <v>8.4</v>
      </c>
      <c r="AX305" s="6" t="n">
        <v>-1</v>
      </c>
      <c r="AY305" s="6" t="n">
        <v>1.3</v>
      </c>
      <c r="AZ305" s="20" t="n">
        <v>8.7</v>
      </c>
      <c r="BA305" s="2"/>
      <c r="BB305" s="1" t="n">
        <v>1955</v>
      </c>
      <c r="BC305" s="11" t="n">
        <v>16.8277687590188</v>
      </c>
      <c r="BD305" s="15" t="n">
        <v>16.3366053391053</v>
      </c>
      <c r="BE305" s="16" t="n">
        <v>16.3517469336219</v>
      </c>
      <c r="BF305" s="11" t="n">
        <v>16.4435867604618</v>
      </c>
      <c r="BG305" s="24" t="n">
        <v>16.3709173474919</v>
      </c>
      <c r="BH305" s="3" t="n">
        <v>25.7</v>
      </c>
      <c r="BI305" s="18" t="n">
        <v>18</v>
      </c>
      <c r="BJ305" s="6" t="n">
        <v>3.6</v>
      </c>
      <c r="BL305" s="20" t="n">
        <v>14.65</v>
      </c>
      <c r="BM305" s="1" t="n">
        <v>1955</v>
      </c>
      <c r="BN305" s="11" t="n">
        <v>10.5214285714286</v>
      </c>
      <c r="BO305" s="15" t="n">
        <v>10.2301388888889</v>
      </c>
      <c r="BP305" s="16" t="n">
        <v>10.1520932539683</v>
      </c>
      <c r="BQ305" s="11" t="n">
        <v>10.2475942460317</v>
      </c>
      <c r="BR305" s="24" t="n">
        <v>10.2712430185555</v>
      </c>
      <c r="BS305" s="3" t="n">
        <v>22.2</v>
      </c>
      <c r="BT305" s="18" t="n">
        <v>9.6</v>
      </c>
      <c r="BU305" s="6" t="n">
        <v>4.2</v>
      </c>
      <c r="BV305" s="20" t="n">
        <v>13.2</v>
      </c>
      <c r="BX305" s="1" t="n">
        <v>1955</v>
      </c>
      <c r="BY305" s="11" t="n">
        <v>13.5744212962963</v>
      </c>
      <c r="BZ305" s="15" t="n">
        <v>13.2781481481481</v>
      </c>
      <c r="CA305" s="16" t="n">
        <v>13.2772453703704</v>
      </c>
      <c r="CB305" s="11" t="n">
        <v>13.4004377104377</v>
      </c>
      <c r="CC305" s="17" t="n">
        <v>13.3988433291246</v>
      </c>
      <c r="CD305" s="3" t="n">
        <v>26.9</v>
      </c>
      <c r="CE305" s="18" t="n">
        <v>12.7</v>
      </c>
      <c r="CF305" s="6" t="n">
        <v>2.8</v>
      </c>
      <c r="CG305" s="20" t="n">
        <v>14.85</v>
      </c>
      <c r="CH305" s="6"/>
      <c r="CI305" s="2"/>
      <c r="CJ305" s="1" t="n">
        <v>1955</v>
      </c>
      <c r="CK305" s="11" t="n">
        <v>8.65476190476191</v>
      </c>
      <c r="CL305" s="15" t="n">
        <v>8.59539682539683</v>
      </c>
      <c r="CM305" s="16" t="n">
        <v>8.5736507936508</v>
      </c>
      <c r="CN305" s="11" t="n">
        <v>8.66391865079365</v>
      </c>
      <c r="CO305" s="17" t="n">
        <v>8.80877777777778</v>
      </c>
      <c r="CP305" s="16" t="n">
        <v>13.4</v>
      </c>
      <c r="CQ305" s="18" t="n">
        <v>8.65</v>
      </c>
      <c r="CR305" s="25" t="n">
        <v>2</v>
      </c>
      <c r="CS305" s="38" t="n">
        <v>7.7</v>
      </c>
      <c r="CT305" s="15"/>
      <c r="CU305" s="15"/>
      <c r="CV305" s="1" t="n">
        <v>1955</v>
      </c>
      <c r="CW305" s="11" t="n">
        <v>18.31875</v>
      </c>
      <c r="CX305" s="15" t="n">
        <v>17.5767361111111</v>
      </c>
      <c r="CY305" s="16" t="n">
        <v>17.2752083333333</v>
      </c>
      <c r="CZ305" s="11" t="n">
        <v>17.2134375</v>
      </c>
      <c r="DA305" s="17" t="n">
        <v>17.2762291666667</v>
      </c>
      <c r="DB305" s="3" t="n">
        <v>26</v>
      </c>
      <c r="DC305" s="18" t="n">
        <v>19.6</v>
      </c>
      <c r="DD305" s="6" t="n">
        <v>5.3</v>
      </c>
      <c r="DE305" s="20" t="n">
        <v>15.65</v>
      </c>
    </row>
    <row r="306" customFormat="false" ht="12.8" hidden="false" customHeight="false" outlineLevel="0" collapsed="false">
      <c r="A306" s="22"/>
      <c r="B306" s="11" t="n">
        <v>13.647459320603</v>
      </c>
      <c r="C306" s="15" t="n">
        <f aca="false">AVERAGE(B302:B306)</f>
        <v>13.8146921819242</v>
      </c>
      <c r="D306" s="16" t="n">
        <f aca="false">AVERAGE(B297:B306)</f>
        <v>13.7923292647115</v>
      </c>
      <c r="E306" s="11" t="n">
        <f aca="false">AVERAGE(B287:B306)</f>
        <v>13.8088200124177</v>
      </c>
      <c r="F306" s="17" t="n">
        <f aca="false">AVERAGE(B257:B306)</f>
        <v>13.8158149760072</v>
      </c>
      <c r="G306" s="16" t="n">
        <f aca="false">IF(Y$180=0,MIN(AI306,AV306,BH306,BS306,CD306,DB306),MIN(AI306,AV306,BH306,BS306,CD306,CP306,DB306))</f>
        <v>18.9</v>
      </c>
      <c r="H306" s="18" t="n">
        <f aca="false">IF(Y$4=0,MEDIAN(AJ306,AW306,BI306,BT306,CE306,DC306),MEDIAN(AJ306,AW306,BI306,BT306,CE306,CQ306,DC306))</f>
        <v>9.55</v>
      </c>
      <c r="I306" s="19" t="n">
        <f aca="false">IF(Y$4=0,SUM(AJ306*0.104+AW306*0.03+BI306*0.225+BT306*0.329+CE306*0.009+DC306*0.175),SUM(AJ306*0.104+AW306*0.03+BI306*0.225+BT306*0.329+DC306*0.175))</f>
        <v>11.5715</v>
      </c>
      <c r="J306" s="11" t="n">
        <f aca="false">IF(Y$180=0,MIN(AK306,AX306,BJ306,BU306,CF306,DD306),MIN(AK306,AX306,BJ306,BU306,CF306,CR306,DD306))</f>
        <v>-6.5</v>
      </c>
      <c r="K306" s="20" t="n">
        <f aca="false">(G306+J306)/2</f>
        <v>6.2</v>
      </c>
      <c r="AC306" s="1" t="n">
        <v>1956</v>
      </c>
      <c r="AD306" s="26" t="n">
        <v>9.47102298081214</v>
      </c>
      <c r="AE306" s="15" t="n">
        <v>9.70167849174476</v>
      </c>
      <c r="AF306" s="16" t="n">
        <v>9.71623395602613</v>
      </c>
      <c r="AG306" s="11" t="n">
        <v>9.69982421098536</v>
      </c>
      <c r="AH306" s="17" t="n">
        <v>9.69870332508497</v>
      </c>
      <c r="AI306" s="16" t="n">
        <v>21.9</v>
      </c>
      <c r="AJ306" s="18" t="n">
        <v>8.7</v>
      </c>
      <c r="AK306" s="6" t="n">
        <v>-6.5</v>
      </c>
      <c r="AL306" s="6" t="n">
        <v>-6.5</v>
      </c>
      <c r="AM306" s="20" t="n">
        <v>7.7</v>
      </c>
      <c r="AN306" s="15"/>
      <c r="AO306" s="15"/>
      <c r="AP306" s="1" t="n">
        <v>1956</v>
      </c>
      <c r="AQ306" s="11" t="n">
        <v>8.80064102564103</v>
      </c>
      <c r="AR306" s="15" t="n">
        <v>8.66466346153846</v>
      </c>
      <c r="AS306" s="16" t="n">
        <v>8.63672749125874</v>
      </c>
      <c r="AT306" s="11" t="n">
        <v>8.64608009178322</v>
      </c>
      <c r="AU306" s="17" t="n">
        <v>8.72578503205128</v>
      </c>
      <c r="AV306" s="3" t="n">
        <v>18.9</v>
      </c>
      <c r="AW306" s="21" t="n">
        <v>8.2</v>
      </c>
      <c r="AX306" s="6" t="n">
        <v>0.1</v>
      </c>
      <c r="AY306" s="6" t="n">
        <v>1.5</v>
      </c>
      <c r="AZ306" s="20" t="n">
        <v>9.5</v>
      </c>
      <c r="BA306" s="2"/>
      <c r="BB306" s="1" t="n">
        <v>1956</v>
      </c>
      <c r="BC306" s="11" t="n">
        <v>16.130294011544</v>
      </c>
      <c r="BD306" s="15" t="n">
        <v>16.448556998557</v>
      </c>
      <c r="BE306" s="16" t="n">
        <v>16.3829888167388</v>
      </c>
      <c r="BF306" s="11" t="n">
        <v>16.4188812229437</v>
      </c>
      <c r="BG306" s="24" t="n">
        <v>16.3701021750912</v>
      </c>
      <c r="BH306" s="3" t="n">
        <v>25.8</v>
      </c>
      <c r="BI306" s="18" t="n">
        <v>17.3</v>
      </c>
      <c r="BJ306" s="6" t="n">
        <v>1.5</v>
      </c>
      <c r="BL306" s="20" t="n">
        <v>13.65</v>
      </c>
      <c r="BM306" s="1" t="n">
        <v>1956</v>
      </c>
      <c r="BN306" s="11" t="n">
        <v>10.2318452380952</v>
      </c>
      <c r="BO306" s="15" t="n">
        <v>10.1271031746032</v>
      </c>
      <c r="BP306" s="16" t="n">
        <v>10.1924801587302</v>
      </c>
      <c r="BQ306" s="11" t="n">
        <v>10.2423115079365</v>
      </c>
      <c r="BR306" s="24" t="n">
        <v>10.2572965899841</v>
      </c>
      <c r="BS306" s="3" t="n">
        <v>22</v>
      </c>
      <c r="BT306" s="18" t="n">
        <v>9.55</v>
      </c>
      <c r="BU306" s="6" t="n">
        <v>3.3</v>
      </c>
      <c r="BV306" s="20" t="n">
        <v>12.65</v>
      </c>
      <c r="BX306" s="1" t="n">
        <v>1956</v>
      </c>
      <c r="BY306" s="11" t="n">
        <v>13.0664351851852</v>
      </c>
      <c r="BZ306" s="15" t="n">
        <v>13.2318981481481</v>
      </c>
      <c r="CA306" s="16" t="n">
        <v>13.2812384259259</v>
      </c>
      <c r="CB306" s="11" t="n">
        <v>13.3685858585859</v>
      </c>
      <c r="CC306" s="17" t="n">
        <v>13.3834741161616</v>
      </c>
      <c r="CD306" s="3" t="n">
        <v>28.1</v>
      </c>
      <c r="CE306" s="18" t="n">
        <v>12.65</v>
      </c>
      <c r="CF306" s="6" t="n">
        <v>1.1</v>
      </c>
      <c r="CG306" s="20" t="n">
        <v>14.6</v>
      </c>
      <c r="CH306" s="6"/>
      <c r="CI306" s="2"/>
      <c r="CJ306" s="1" t="n">
        <v>1956</v>
      </c>
      <c r="CK306" s="11" t="n">
        <v>8.93928571428571</v>
      </c>
      <c r="CL306" s="15" t="n">
        <v>8.64611111111111</v>
      </c>
      <c r="CM306" s="16" t="n">
        <v>8.62472222222222</v>
      </c>
      <c r="CN306" s="11" t="n">
        <v>8.65808531746032</v>
      </c>
      <c r="CO306" s="17" t="n">
        <v>8.83385515873016</v>
      </c>
      <c r="CP306" s="16" t="n">
        <v>15.7</v>
      </c>
      <c r="CQ306" s="18" t="n">
        <v>8.55</v>
      </c>
      <c r="CR306" s="25" t="n">
        <v>1</v>
      </c>
      <c r="CS306" s="38" t="n">
        <v>8.35</v>
      </c>
      <c r="CT306" s="15"/>
      <c r="CU306" s="15"/>
      <c r="CV306" s="1" t="n">
        <v>1956</v>
      </c>
      <c r="CW306" s="11" t="n">
        <v>17.31875</v>
      </c>
      <c r="CX306" s="15" t="n">
        <v>17.5484027777778</v>
      </c>
      <c r="CY306" s="16" t="n">
        <v>17.3567013888889</v>
      </c>
      <c r="CZ306" s="11" t="n">
        <v>17.2106770833333</v>
      </c>
      <c r="DA306" s="17" t="n">
        <v>17.2593263888889</v>
      </c>
      <c r="DB306" s="3" t="n">
        <v>25.6</v>
      </c>
      <c r="DC306" s="18" t="n">
        <v>19.35</v>
      </c>
      <c r="DD306" s="6" t="n">
        <v>3.8</v>
      </c>
      <c r="DE306" s="20" t="n">
        <v>14.7</v>
      </c>
    </row>
    <row r="307" customFormat="false" ht="12.8" hidden="false" customHeight="false" outlineLevel="0" collapsed="false">
      <c r="A307" s="22"/>
      <c r="B307" s="11" t="n">
        <v>13.8807686387671</v>
      </c>
      <c r="C307" s="15" t="n">
        <f aca="false">AVERAGE(B303:B307)</f>
        <v>13.8421205858741</v>
      </c>
      <c r="D307" s="16" t="n">
        <f aca="false">AVERAGE(B298:B307)</f>
        <v>13.7717305752131</v>
      </c>
      <c r="E307" s="11" t="n">
        <f aca="false">AVERAGE(B288:B307)</f>
        <v>13.8127233881656</v>
      </c>
      <c r="F307" s="17" t="n">
        <f aca="false">AVERAGE(B258:B307)</f>
        <v>13.8201418286217</v>
      </c>
      <c r="G307" s="16" t="n">
        <f aca="false">IF(Y$180=0,MIN(AI307,AV307,BH307,BS307,CD307,DB307),MIN(AI307,AV307,BH307,BS307,CD307,CP307,DB307))</f>
        <v>16.5</v>
      </c>
      <c r="H307" s="18" t="n">
        <f aca="false">IF(Y$4=0,MEDIAN(AJ307,AW307,BI307,BT307,CE307,DC307),MEDIAN(AJ307,AW307,BI307,BT307,CE307,CQ307,DC307))</f>
        <v>9.7</v>
      </c>
      <c r="I307" s="19" t="n">
        <f aca="false">IF(Y$4=0,SUM(AJ307*0.104+AW307*0.03+BI307*0.225+BT307*0.329+CE307*0.009+DC307*0.175),SUM(AJ307*0.104+AW307*0.03+BI307*0.225+BT307*0.329+DC307*0.175))</f>
        <v>11.8837</v>
      </c>
      <c r="J307" s="11" t="n">
        <f aca="false">IF(Y$180=0,MIN(AK307,AX307,BJ307,BU307,CF307,DD307),MIN(AK307,AX307,BJ307,BU307,CF307,CR307,DD307))</f>
        <v>-5.5</v>
      </c>
      <c r="K307" s="20" t="n">
        <f aca="false">(G307+J307)/2</f>
        <v>5.5</v>
      </c>
      <c r="AC307" s="1" t="n">
        <v>1957</v>
      </c>
      <c r="AD307" s="26" t="n">
        <v>9.28513833110219</v>
      </c>
      <c r="AE307" s="15" t="n">
        <v>9.58613922356091</v>
      </c>
      <c r="AF307" s="16" t="n">
        <v>9.65425582126486</v>
      </c>
      <c r="AG307" s="11" t="n">
        <v>9.68096198430084</v>
      </c>
      <c r="AH307" s="17" t="n">
        <v>9.70132674697767</v>
      </c>
      <c r="AI307" s="16" t="n">
        <v>22.6</v>
      </c>
      <c r="AJ307" s="18" t="n">
        <v>9.1</v>
      </c>
      <c r="AK307" s="6" t="n">
        <v>-5.5</v>
      </c>
      <c r="AL307" s="6" t="n">
        <v>-5.5</v>
      </c>
      <c r="AM307" s="20" t="n">
        <v>8.55</v>
      </c>
      <c r="AN307" s="15"/>
      <c r="AO307" s="15"/>
      <c r="AP307" s="1" t="n">
        <v>1957</v>
      </c>
      <c r="AQ307" s="11" t="n">
        <v>8.27211538461538</v>
      </c>
      <c r="AR307" s="15" t="n">
        <v>8.59520833333333</v>
      </c>
      <c r="AS307" s="16" t="n">
        <v>8.56409054487179</v>
      </c>
      <c r="AT307" s="11" t="n">
        <v>8.62012656614219</v>
      </c>
      <c r="AU307" s="17" t="n">
        <v>8.72458733974359</v>
      </c>
      <c r="AV307" s="3" t="n">
        <v>16.5</v>
      </c>
      <c r="AW307" s="21" t="n">
        <v>8.2</v>
      </c>
      <c r="AX307" s="6" t="n">
        <v>-0.9</v>
      </c>
      <c r="AY307" s="6" t="n">
        <v>1</v>
      </c>
      <c r="AZ307" s="20" t="n">
        <v>7.8</v>
      </c>
      <c r="BA307" s="2"/>
      <c r="BB307" s="1" t="n">
        <v>1957</v>
      </c>
      <c r="BC307" s="11" t="n">
        <v>16.3263392857143</v>
      </c>
      <c r="BD307" s="15" t="n">
        <v>16.3773169191919</v>
      </c>
      <c r="BE307" s="16" t="n">
        <v>16.3422100468976</v>
      </c>
      <c r="BF307" s="11" t="n">
        <v>16.4247666396104</v>
      </c>
      <c r="BG307" s="24" t="n">
        <v>16.3704751146517</v>
      </c>
      <c r="BH307" s="3" t="n">
        <v>25.9</v>
      </c>
      <c r="BI307" s="18" t="n">
        <v>17.7</v>
      </c>
      <c r="BJ307" s="6" t="n">
        <v>0.7</v>
      </c>
      <c r="BL307" s="20" t="n">
        <v>13.3</v>
      </c>
      <c r="BM307" s="1" t="n">
        <v>1957</v>
      </c>
      <c r="BN307" s="11" t="n">
        <v>9.65</v>
      </c>
      <c r="BO307" s="15" t="n">
        <v>10.1024801587302</v>
      </c>
      <c r="BP307" s="16" t="n">
        <v>10.093253968254</v>
      </c>
      <c r="BQ307" s="11" t="n">
        <v>10.1940972222222</v>
      </c>
      <c r="BR307" s="24" t="n">
        <v>10.2512769140582</v>
      </c>
      <c r="BS307" s="3" t="n">
        <v>21.7</v>
      </c>
      <c r="BT307" s="18" t="n">
        <v>9.7</v>
      </c>
      <c r="BU307" s="6" t="n">
        <v>0.9</v>
      </c>
      <c r="BV307" s="20" t="n">
        <v>11.3</v>
      </c>
      <c r="BX307" s="1" t="n">
        <v>1957</v>
      </c>
      <c r="BY307" s="11" t="n">
        <v>13.7016203703704</v>
      </c>
      <c r="BZ307" s="15" t="n">
        <v>13.3775</v>
      </c>
      <c r="CA307" s="16" t="n">
        <v>13.3057407407407</v>
      </c>
      <c r="CB307" s="11" t="n">
        <v>13.3798821548822</v>
      </c>
      <c r="CC307" s="17" t="n">
        <v>13.390069023569</v>
      </c>
      <c r="CD307" s="3" t="n">
        <v>27.5</v>
      </c>
      <c r="CE307" s="18" t="n">
        <v>12.8</v>
      </c>
      <c r="CF307" s="6" t="n">
        <v>2.2</v>
      </c>
      <c r="CG307" s="20" t="n">
        <v>14.85</v>
      </c>
      <c r="CH307" s="6"/>
      <c r="CI307" s="2"/>
      <c r="CJ307" s="1" t="n">
        <v>1957</v>
      </c>
      <c r="CK307" s="11" t="n">
        <v>8.4327380952381</v>
      </c>
      <c r="CL307" s="15" t="n">
        <v>8.63178571428572</v>
      </c>
      <c r="CM307" s="16" t="n">
        <v>8.57073412698413</v>
      </c>
      <c r="CN307" s="11" t="n">
        <v>8.63013888888889</v>
      </c>
      <c r="CO307" s="17" t="n">
        <v>8.85355158730159</v>
      </c>
      <c r="CP307" s="16" t="n">
        <v>13.6</v>
      </c>
      <c r="CQ307" s="18" t="n">
        <v>8.4</v>
      </c>
      <c r="CR307" s="25" t="n">
        <v>1</v>
      </c>
      <c r="CS307" s="38" t="n">
        <v>7.3</v>
      </c>
      <c r="CT307" s="15"/>
      <c r="CU307" s="15"/>
      <c r="CV307" s="1" t="n">
        <v>1957</v>
      </c>
      <c r="CW307" s="11" t="n">
        <v>17.8458333333333</v>
      </c>
      <c r="CX307" s="15" t="n">
        <v>17.6059027777778</v>
      </c>
      <c r="CY307" s="16" t="n">
        <v>17.3639930555556</v>
      </c>
      <c r="CZ307" s="11" t="n">
        <v>17.2543229166667</v>
      </c>
      <c r="DA307" s="17" t="n">
        <v>17.2739097222222</v>
      </c>
      <c r="DB307" s="3" t="n">
        <v>25.1</v>
      </c>
      <c r="DC307" s="18" t="n">
        <v>20.1</v>
      </c>
      <c r="DD307" s="6" t="n">
        <v>3</v>
      </c>
      <c r="DE307" s="20" t="n">
        <v>14.05</v>
      </c>
    </row>
    <row r="308" customFormat="false" ht="12.8" hidden="false" customHeight="false" outlineLevel="0" collapsed="false">
      <c r="A308" s="22"/>
      <c r="B308" s="11" t="n">
        <v>14.2861399856544</v>
      </c>
      <c r="C308" s="15" t="n">
        <f aca="false">AVERAGE(B304:B308)</f>
        <v>13.9725380513458</v>
      </c>
      <c r="D308" s="16" t="n">
        <f aca="false">AVERAGE(B299:B308)</f>
        <v>13.8387248364528</v>
      </c>
      <c r="E308" s="11" t="n">
        <f aca="false">AVERAGE(B289:B308)</f>
        <v>13.8131871833027</v>
      </c>
      <c r="F308" s="17" t="n">
        <f aca="false">AVERAGE(B259:B308)</f>
        <v>13.8390227229647</v>
      </c>
      <c r="G308" s="16" t="n">
        <f aca="false">IF(Y$180=0,MIN(AI308,AV308,BH308,BS308,CD308,DB308),MIN(AI308,AV308,BH308,BS308,CD308,CP308,DB308))</f>
        <v>16.3</v>
      </c>
      <c r="H308" s="18" t="n">
        <f aca="false">IF(Y$4=0,MEDIAN(AJ308,AW308,BI308,BT308,CE308,DC308),MEDIAN(AJ308,AW308,BI308,BT308,CE308,CQ308,DC308))</f>
        <v>10.1</v>
      </c>
      <c r="I308" s="19" t="n">
        <f aca="false">IF(Y$4=0,SUM(AJ308*0.104+AW308*0.03+BI308*0.225+BT308*0.329+CE308*0.009+DC308*0.175),SUM(AJ308*0.104+AW308*0.03+BI308*0.225+BT308*0.329+DC308*0.175))</f>
        <v>12.23685</v>
      </c>
      <c r="J308" s="11" t="n">
        <f aca="false">IF(Y$180=0,MIN(AK308,AX308,BJ308,BU308,CF308,DD308),MIN(AK308,AX308,BJ308,BU308,CF308,CR308,DD308))</f>
        <v>-4.8</v>
      </c>
      <c r="K308" s="20" t="n">
        <f aca="false">(G308+J308)/2</f>
        <v>5.75</v>
      </c>
      <c r="AC308" s="1" t="n">
        <v>1958</v>
      </c>
      <c r="AD308" s="26" t="n">
        <v>10.0385207496653</v>
      </c>
      <c r="AE308" s="15" t="n">
        <v>9.71646385542169</v>
      </c>
      <c r="AF308" s="16" t="n">
        <v>9.74112755060647</v>
      </c>
      <c r="AG308" s="11" t="n">
        <v>9.6691987191189</v>
      </c>
      <c r="AH308" s="17" t="n">
        <v>9.71219312156694</v>
      </c>
      <c r="AI308" s="16" t="n">
        <v>21.4</v>
      </c>
      <c r="AJ308" s="18" t="n">
        <v>10.1</v>
      </c>
      <c r="AK308" s="6" t="n">
        <v>-4.8</v>
      </c>
      <c r="AL308" s="6" t="n">
        <v>-4.8</v>
      </c>
      <c r="AM308" s="20" t="n">
        <v>8.3</v>
      </c>
      <c r="AN308" s="15"/>
      <c r="AO308" s="15"/>
      <c r="AP308" s="1" t="n">
        <v>1958</v>
      </c>
      <c r="AQ308" s="11" t="n">
        <v>8.64471153846154</v>
      </c>
      <c r="AR308" s="15" t="n">
        <v>8.63084935897436</v>
      </c>
      <c r="AS308" s="16" t="n">
        <v>8.59788862179487</v>
      </c>
      <c r="AT308" s="11" t="n">
        <v>8.60483009178322</v>
      </c>
      <c r="AU308" s="17" t="n">
        <v>8.71865144230769</v>
      </c>
      <c r="AV308" s="3" t="n">
        <v>16.3</v>
      </c>
      <c r="AW308" s="21" t="n">
        <v>8.7</v>
      </c>
      <c r="AX308" s="6" t="n">
        <v>0.1</v>
      </c>
      <c r="AY308" s="6" t="n">
        <v>0.8</v>
      </c>
      <c r="AZ308" s="20" t="n">
        <v>8.2</v>
      </c>
      <c r="BA308" s="2"/>
      <c r="BB308" s="1" t="n">
        <v>1958</v>
      </c>
      <c r="BC308" s="11" t="n">
        <v>17.0884920634921</v>
      </c>
      <c r="BD308" s="15" t="n">
        <v>16.5986661255411</v>
      </c>
      <c r="BE308" s="16" t="n">
        <v>16.4175473484849</v>
      </c>
      <c r="BF308" s="11" t="n">
        <v>16.4264382665945</v>
      </c>
      <c r="BG308" s="24" t="n">
        <v>16.3952121276387</v>
      </c>
      <c r="BH308" s="3" t="n">
        <v>25.9</v>
      </c>
      <c r="BI308" s="18" t="n">
        <v>18.4</v>
      </c>
      <c r="BJ308" s="6" t="n">
        <v>2</v>
      </c>
      <c r="BL308" s="20" t="n">
        <v>13.95</v>
      </c>
      <c r="BM308" s="1" t="n">
        <v>1958</v>
      </c>
      <c r="BN308" s="11" t="n">
        <v>9.93333333333333</v>
      </c>
      <c r="BO308" s="15" t="n">
        <v>10.072003968254</v>
      </c>
      <c r="BP308" s="16" t="n">
        <v>10.0978373015873</v>
      </c>
      <c r="BQ308" s="11" t="n">
        <v>10.1622817460317</v>
      </c>
      <c r="BR308" s="24" t="n">
        <v>10.2422942751693</v>
      </c>
      <c r="BS308" s="3" t="n">
        <v>20.6</v>
      </c>
      <c r="BT308" s="18" t="n">
        <v>9.8</v>
      </c>
      <c r="BU308" s="6" t="n">
        <v>1.6</v>
      </c>
      <c r="BV308" s="20" t="n">
        <v>11.1</v>
      </c>
      <c r="BX308" s="1" t="n">
        <v>1958</v>
      </c>
      <c r="BY308" s="11" t="n">
        <v>13.8358796296296</v>
      </c>
      <c r="BZ308" s="15" t="n">
        <v>13.4885648148148</v>
      </c>
      <c r="CA308" s="16" t="n">
        <v>13.3541550925926</v>
      </c>
      <c r="CB308" s="11" t="n">
        <v>13.3825662878788</v>
      </c>
      <c r="CC308" s="17" t="n">
        <v>13.4134376578283</v>
      </c>
      <c r="CD308" s="3" t="n">
        <v>27.5</v>
      </c>
      <c r="CE308" s="18" t="n">
        <v>13.4</v>
      </c>
      <c r="CF308" s="6" t="n">
        <v>2.5</v>
      </c>
      <c r="CG308" s="20" t="n">
        <v>15</v>
      </c>
      <c r="CH308" s="6"/>
      <c r="CI308" s="2"/>
      <c r="CJ308" s="1" t="n">
        <v>1958</v>
      </c>
      <c r="CK308" s="11" t="n">
        <v>8.47202380952381</v>
      </c>
      <c r="CL308" s="15" t="n">
        <v>8.6202380952381</v>
      </c>
      <c r="CM308" s="16" t="n">
        <v>8.55412698412698</v>
      </c>
      <c r="CN308" s="11" t="n">
        <v>8.61295634920635</v>
      </c>
      <c r="CO308" s="17" t="n">
        <v>8.86536706349206</v>
      </c>
      <c r="CP308" s="16" t="n">
        <v>13.6166666666667</v>
      </c>
      <c r="CQ308" s="18" t="n">
        <v>8.4</v>
      </c>
      <c r="CR308" s="25" t="n">
        <v>1.2</v>
      </c>
      <c r="CS308" s="38" t="n">
        <v>7.40833333333335</v>
      </c>
      <c r="CT308" s="15"/>
      <c r="CU308" s="15"/>
      <c r="CV308" s="1" t="n">
        <v>1958</v>
      </c>
      <c r="CW308" s="11" t="n">
        <v>18.2291666666667</v>
      </c>
      <c r="CX308" s="15" t="n">
        <v>17.8009027777778</v>
      </c>
      <c r="CY308" s="16" t="n">
        <v>17.4998263888889</v>
      </c>
      <c r="CZ308" s="11" t="n">
        <v>17.2830729166667</v>
      </c>
      <c r="DA308" s="17" t="n">
        <v>17.3100486111111</v>
      </c>
      <c r="DB308" s="3" t="n">
        <v>25.1</v>
      </c>
      <c r="DC308" s="18" t="n">
        <v>20.35</v>
      </c>
      <c r="DD308" s="6" t="n">
        <v>4.8</v>
      </c>
      <c r="DE308" s="20" t="n">
        <v>14.95</v>
      </c>
    </row>
    <row r="309" customFormat="false" ht="12.8" hidden="false" customHeight="false" outlineLevel="0" collapsed="false">
      <c r="A309" s="22"/>
      <c r="B309" s="11" t="n">
        <v>14.3373402033419</v>
      </c>
      <c r="C309" s="15" t="n">
        <f aca="false">AVERAGE(B305:B309)</f>
        <v>14.0798622007371</v>
      </c>
      <c r="D309" s="16" t="n">
        <f aca="false">AVERAGE(B300:B309)</f>
        <v>13.9229580976142</v>
      </c>
      <c r="E309" s="11" t="n">
        <f aca="false">AVERAGE(B290:B309)</f>
        <v>13.8326972547374</v>
      </c>
      <c r="F309" s="17" t="n">
        <f aca="false">AVERAGE(B260:B309)</f>
        <v>13.8562934415726</v>
      </c>
      <c r="G309" s="16" t="n">
        <f aca="false">IF(Y$180=0,MIN(AI309,AV309,BH309,BS309,CD309,DB309),MIN(AI309,AV309,BH309,BS309,CD309,CP309,DB309))</f>
        <v>18.7</v>
      </c>
      <c r="H309" s="18" t="n">
        <f aca="false">IF(Y$4=0,MEDIAN(AJ309,AW309,BI309,BT309,CE309,DC309),MEDIAN(AJ309,AW309,BI309,BT309,CE309,CQ309,DC309))</f>
        <v>10.3</v>
      </c>
      <c r="I309" s="19" t="n">
        <f aca="false">IF(Y$4=0,SUM(AJ309*0.104+AW309*0.03+BI309*0.225+BT309*0.329+CE309*0.009+DC309*0.175),SUM(AJ309*0.104+AW309*0.03+BI309*0.225+BT309*0.329+DC309*0.175))</f>
        <v>12.1197</v>
      </c>
      <c r="J309" s="11" t="n">
        <f aca="false">IF(Y$180=0,MIN(AK309,AX309,BJ309,BU309,CF309,DD309),MIN(AK309,AX309,BJ309,BU309,CF309,CR309,DD309))</f>
        <v>-5.3</v>
      </c>
      <c r="K309" s="20" t="n">
        <f aca="false">(G309+J309)/2</f>
        <v>6.7</v>
      </c>
      <c r="AC309" s="1" t="n">
        <v>1959</v>
      </c>
      <c r="AD309" s="26" t="n">
        <v>10.0510853599584</v>
      </c>
      <c r="AE309" s="15" t="n">
        <v>9.77790181094749</v>
      </c>
      <c r="AF309" s="16" t="n">
        <v>9.80493421243898</v>
      </c>
      <c r="AG309" s="11" t="n">
        <v>9.6629391205394</v>
      </c>
      <c r="AH309" s="17" t="n">
        <v>9.72650439105567</v>
      </c>
      <c r="AI309" s="16" t="n">
        <v>22.5</v>
      </c>
      <c r="AJ309" s="18" t="n">
        <v>10</v>
      </c>
      <c r="AK309" s="6" t="n">
        <v>-5.3</v>
      </c>
      <c r="AL309" s="6" t="n">
        <v>-5.3</v>
      </c>
      <c r="AM309" s="20" t="n">
        <v>8.6</v>
      </c>
      <c r="AN309" s="15"/>
      <c r="AO309" s="15"/>
      <c r="AP309" s="1" t="n">
        <v>1959</v>
      </c>
      <c r="AQ309" s="11" t="n">
        <v>8.95769230769231</v>
      </c>
      <c r="AR309" s="15" t="n">
        <v>8.7175</v>
      </c>
      <c r="AS309" s="16" t="n">
        <v>8.68142628205128</v>
      </c>
      <c r="AT309" s="11" t="n">
        <v>8.59173714306527</v>
      </c>
      <c r="AU309" s="17" t="n">
        <v>8.72935657051282</v>
      </c>
      <c r="AV309" s="3" t="n">
        <v>18.7</v>
      </c>
      <c r="AW309" s="21" t="n">
        <v>8.7</v>
      </c>
      <c r="AX309" s="6" t="n">
        <v>0</v>
      </c>
      <c r="AY309" s="6" t="n">
        <v>1.3</v>
      </c>
      <c r="AZ309" s="20" t="n">
        <v>9.35</v>
      </c>
      <c r="BA309" s="2"/>
      <c r="BB309" s="1" t="n">
        <v>1959</v>
      </c>
      <c r="BC309" s="11" t="n">
        <v>16.6416666666667</v>
      </c>
      <c r="BD309" s="15" t="n">
        <v>16.6029121572872</v>
      </c>
      <c r="BE309" s="16" t="n">
        <v>16.4664461580087</v>
      </c>
      <c r="BF309" s="11" t="n">
        <v>16.4416465999279</v>
      </c>
      <c r="BG309" s="24" t="n">
        <v>16.4081435001877</v>
      </c>
      <c r="BH309" s="3" t="n">
        <v>26.2</v>
      </c>
      <c r="BI309" s="18" t="n">
        <v>17.7</v>
      </c>
      <c r="BJ309" s="6" t="n">
        <v>-0.1</v>
      </c>
      <c r="BL309" s="20" t="n">
        <v>13.05</v>
      </c>
      <c r="BM309" s="1" t="n">
        <v>1959</v>
      </c>
      <c r="BN309" s="11" t="n">
        <v>10.3675595238095</v>
      </c>
      <c r="BO309" s="15" t="n">
        <v>10.1408333333333</v>
      </c>
      <c r="BP309" s="16" t="n">
        <v>10.1660813492064</v>
      </c>
      <c r="BQ309" s="11" t="n">
        <v>10.1451388888889</v>
      </c>
      <c r="BR309" s="24" t="n">
        <v>10.257576021201</v>
      </c>
      <c r="BS309" s="3" t="n">
        <v>21.6</v>
      </c>
      <c r="BT309" s="18" t="n">
        <v>10.3</v>
      </c>
      <c r="BU309" s="6" t="n">
        <v>2.6</v>
      </c>
      <c r="BV309" s="20" t="n">
        <v>12.1</v>
      </c>
      <c r="BX309" s="1" t="n">
        <v>1959</v>
      </c>
      <c r="BY309" s="11" t="n">
        <v>14.1127314814815</v>
      </c>
      <c r="BZ309" s="15" t="n">
        <v>13.6582175925926</v>
      </c>
      <c r="CA309" s="16" t="n">
        <v>13.4320833333333</v>
      </c>
      <c r="CB309" s="11" t="n">
        <v>13.4113105008418</v>
      </c>
      <c r="CC309" s="17" t="n">
        <v>13.4322287457912</v>
      </c>
      <c r="CD309" s="3" t="n">
        <v>28.5</v>
      </c>
      <c r="CE309" s="18" t="n">
        <v>13.3</v>
      </c>
      <c r="CF309" s="6" t="n">
        <v>3.2</v>
      </c>
      <c r="CG309" s="20" t="n">
        <v>15.85</v>
      </c>
      <c r="CH309" s="6"/>
      <c r="CI309" s="2"/>
      <c r="CJ309" s="1" t="n">
        <v>1959</v>
      </c>
      <c r="CK309" s="11" t="n">
        <v>8.91071428571428</v>
      </c>
      <c r="CL309" s="15" t="n">
        <v>8.68190476190476</v>
      </c>
      <c r="CM309" s="16" t="n">
        <v>8.63424603174603</v>
      </c>
      <c r="CN309" s="11" t="n">
        <v>8.59623015873016</v>
      </c>
      <c r="CO309" s="17" t="n">
        <v>8.87745634920635</v>
      </c>
      <c r="CP309" s="16" t="n">
        <v>14.2</v>
      </c>
      <c r="CQ309" s="18" t="n">
        <v>8.8</v>
      </c>
      <c r="CR309" s="25" t="n">
        <v>2.4</v>
      </c>
      <c r="CS309" s="38" t="n">
        <v>8.3</v>
      </c>
      <c r="CT309" s="15"/>
      <c r="CU309" s="15"/>
      <c r="CV309" s="1" t="n">
        <v>1959</v>
      </c>
      <c r="CW309" s="11" t="n">
        <v>18.1479166666667</v>
      </c>
      <c r="CX309" s="15" t="n">
        <v>17.9720833333333</v>
      </c>
      <c r="CY309" s="16" t="n">
        <v>17.6627430555556</v>
      </c>
      <c r="CZ309" s="11" t="n">
        <v>17.3389583333333</v>
      </c>
      <c r="DA309" s="17" t="n">
        <v>17.3331180555556</v>
      </c>
      <c r="DB309" s="3" t="n">
        <v>25.5</v>
      </c>
      <c r="DC309" s="18" t="n">
        <v>19.7</v>
      </c>
      <c r="DD309" s="6" t="n">
        <v>5.2</v>
      </c>
      <c r="DE309" s="20" t="n">
        <v>15.35</v>
      </c>
    </row>
    <row r="310" customFormat="false" ht="12.8" hidden="false" customHeight="false" outlineLevel="0" collapsed="false">
      <c r="A310" s="22" t="n">
        <f aca="false">A305+5</f>
        <v>1960</v>
      </c>
      <c r="B310" s="11" t="n">
        <v>13.6947934288121</v>
      </c>
      <c r="C310" s="15" t="n">
        <f aca="false">AVERAGE(B306:B310)</f>
        <v>13.9693003154357</v>
      </c>
      <c r="D310" s="16" t="n">
        <f aca="false">AVERAGE(B301:B310)</f>
        <v>13.8977789446765</v>
      </c>
      <c r="E310" s="11" t="n">
        <f aca="false">AVERAGE(B291:B310)</f>
        <v>13.8312668569921</v>
      </c>
      <c r="F310" s="17" t="n">
        <f aca="false">AVERAGE(B261:B310)</f>
        <v>13.847786990735</v>
      </c>
      <c r="G310" s="16" t="n">
        <f aca="false">IF(Y$180=0,MIN(AI310,AV310,BH310,BS310,CD310,DB310),MIN(AI310,AV310,BH310,BS310,CD310,CP310,DB310))</f>
        <v>18.9</v>
      </c>
      <c r="H310" s="18" t="n">
        <f aca="false">IF(Y$4=0,MEDIAN(AJ310,AW310,BI310,BT310,CE310,DC310),MEDIAN(AJ310,AW310,BI310,BT310,CE310,CQ310,DC310))</f>
        <v>9.45</v>
      </c>
      <c r="I310" s="19" t="n">
        <f aca="false">IF(Y$4=0,SUM(AJ310*0.104+AW310*0.03+BI310*0.225+BT310*0.329+CE310*0.009+DC310*0.175),SUM(AJ310*0.104+AW310*0.03+BI310*0.225+BT310*0.329+DC310*0.175))</f>
        <v>11.5934</v>
      </c>
      <c r="J310" s="11" t="n">
        <f aca="false">IF(Y$180=0,MIN(AK310,AX310,BJ310,BU310,CF310,DD310),MIN(AK310,AX310,BJ310,BU310,CF310,CR310,DD310))</f>
        <v>-4.7</v>
      </c>
      <c r="K310" s="20" t="n">
        <f aca="false">(G310+J310)/2</f>
        <v>7.1</v>
      </c>
      <c r="AC310" s="1" t="n">
        <v>1960</v>
      </c>
      <c r="AD310" s="26" t="n">
        <v>9.61291834002677</v>
      </c>
      <c r="AE310" s="15" t="n">
        <v>9.69173715231296</v>
      </c>
      <c r="AF310" s="16" t="n">
        <v>9.70241900007437</v>
      </c>
      <c r="AG310" s="11" t="n">
        <v>9.66167573365854</v>
      </c>
      <c r="AH310" s="17" t="n">
        <v>9.71949617410827</v>
      </c>
      <c r="AI310" s="16" t="n">
        <v>27.2</v>
      </c>
      <c r="AJ310" s="18" t="n">
        <v>9.15</v>
      </c>
      <c r="AK310" s="6" t="n">
        <v>-4.7</v>
      </c>
      <c r="AL310" s="6" t="n">
        <v>-4.2</v>
      </c>
      <c r="AM310" s="20" t="n">
        <v>11.25</v>
      </c>
      <c r="AN310" s="15"/>
      <c r="AO310" s="15"/>
      <c r="AP310" s="1" t="n">
        <v>1960</v>
      </c>
      <c r="AQ310" s="11" t="n">
        <v>8.75825320512821</v>
      </c>
      <c r="AR310" s="15" t="n">
        <v>8.68668269230769</v>
      </c>
      <c r="AS310" s="16" t="n">
        <v>8.68511217948718</v>
      </c>
      <c r="AT310" s="11" t="n">
        <v>8.60481807255245</v>
      </c>
      <c r="AU310" s="17" t="n">
        <v>8.72110992132867</v>
      </c>
      <c r="AV310" s="3" t="n">
        <v>18.9</v>
      </c>
      <c r="AW310" s="21" t="n">
        <v>8.3</v>
      </c>
      <c r="AX310" s="6" t="n">
        <v>0.3</v>
      </c>
      <c r="AY310" s="6" t="n">
        <v>1.5</v>
      </c>
      <c r="AZ310" s="20" t="n">
        <v>9.6</v>
      </c>
      <c r="BA310" s="2"/>
      <c r="BB310" s="1" t="n">
        <v>1960</v>
      </c>
      <c r="BC310" s="11" t="n">
        <v>16.2059523809524</v>
      </c>
      <c r="BD310" s="15" t="n">
        <v>16.4785488816739</v>
      </c>
      <c r="BE310" s="16" t="n">
        <v>16.4075771103896</v>
      </c>
      <c r="BF310" s="11" t="n">
        <v>16.4274104888167</v>
      </c>
      <c r="BG310" s="24" t="n">
        <v>16.3981491218808</v>
      </c>
      <c r="BH310" s="3" t="n">
        <v>26.7</v>
      </c>
      <c r="BI310" s="18" t="n">
        <v>17.4</v>
      </c>
      <c r="BJ310" s="6" t="n">
        <v>2</v>
      </c>
      <c r="BL310" s="20" t="n">
        <v>14.35</v>
      </c>
      <c r="BM310" s="1" t="n">
        <v>1960</v>
      </c>
      <c r="BN310" s="11" t="n">
        <v>10.162996031746</v>
      </c>
      <c r="BO310" s="15" t="n">
        <v>10.0691468253968</v>
      </c>
      <c r="BP310" s="16" t="n">
        <v>10.1496428571429</v>
      </c>
      <c r="BQ310" s="11" t="n">
        <v>10.1478422619048</v>
      </c>
      <c r="BR310" s="24" t="n">
        <v>10.2530664973915</v>
      </c>
      <c r="BS310" s="3" t="n">
        <v>23.9</v>
      </c>
      <c r="BT310" s="18" t="n">
        <v>9.45</v>
      </c>
      <c r="BU310" s="6" t="n">
        <v>1.7</v>
      </c>
      <c r="BV310" s="20" t="n">
        <v>12.8</v>
      </c>
      <c r="BX310" s="1" t="n">
        <v>1960</v>
      </c>
      <c r="BY310" s="11" t="n">
        <v>13.0361111111111</v>
      </c>
      <c r="BZ310" s="15" t="n">
        <v>13.5505555555556</v>
      </c>
      <c r="CA310" s="16" t="n">
        <v>13.4143518518519</v>
      </c>
      <c r="CB310" s="11" t="n">
        <v>13.3919007786195</v>
      </c>
      <c r="CC310" s="17" t="n">
        <v>13.4228398569024</v>
      </c>
      <c r="CD310" s="3" t="n">
        <v>26.7</v>
      </c>
      <c r="CE310" s="18" t="n">
        <v>12.35</v>
      </c>
      <c r="CF310" s="6" t="n">
        <v>1.7</v>
      </c>
      <c r="CG310" s="20" t="n">
        <v>14.2</v>
      </c>
      <c r="CH310" s="6"/>
      <c r="CI310" s="2"/>
      <c r="CJ310" s="1" t="n">
        <v>1960</v>
      </c>
      <c r="CK310" s="11" t="n">
        <v>8.68690476190476</v>
      </c>
      <c r="CL310" s="15" t="n">
        <v>8.68833333333333</v>
      </c>
      <c r="CM310" s="16" t="n">
        <v>8.64186507936508</v>
      </c>
      <c r="CN310" s="11" t="n">
        <v>8.59748015873016</v>
      </c>
      <c r="CO310" s="17" t="n">
        <v>8.87136111111111</v>
      </c>
      <c r="CP310" s="16" t="n">
        <v>14.7</v>
      </c>
      <c r="CQ310" s="18" t="n">
        <v>8.35</v>
      </c>
      <c r="CR310" s="25" t="n">
        <v>2.3</v>
      </c>
      <c r="CS310" s="38" t="n">
        <v>8.5</v>
      </c>
      <c r="CT310" s="15"/>
      <c r="CU310" s="15"/>
      <c r="CV310" s="1" t="n">
        <v>1960</v>
      </c>
      <c r="CW310" s="11" t="n">
        <v>17.5145833333333</v>
      </c>
      <c r="CX310" s="15" t="n">
        <v>17.81125</v>
      </c>
      <c r="CY310" s="16" t="n">
        <v>17.6939930555556</v>
      </c>
      <c r="CZ310" s="11" t="n">
        <v>17.3795833333333</v>
      </c>
      <c r="DA310" s="17" t="n">
        <v>17.3226041666667</v>
      </c>
      <c r="DB310" s="3" t="n">
        <v>25.4</v>
      </c>
      <c r="DC310" s="18" t="n">
        <v>19.25</v>
      </c>
      <c r="DD310" s="6" t="n">
        <v>3.6</v>
      </c>
      <c r="DE310" s="20" t="n">
        <v>14.5</v>
      </c>
    </row>
    <row r="311" customFormat="false" ht="12.8" hidden="false" customHeight="false" outlineLevel="0" collapsed="false">
      <c r="A311" s="22"/>
      <c r="B311" s="11" t="n">
        <v>14.1250971058068</v>
      </c>
      <c r="C311" s="15" t="n">
        <f aca="false">AVERAGE(B307:B311)</f>
        <v>14.0648278724765</v>
      </c>
      <c r="D311" s="16" t="n">
        <f aca="false">AVERAGE(B302:B311)</f>
        <v>13.9397600272003</v>
      </c>
      <c r="E311" s="11" t="n">
        <f aca="false">AVERAGE(B292:B311)</f>
        <v>13.8487202471118</v>
      </c>
      <c r="F311" s="17" t="n">
        <f aca="false">AVERAGE(B262:B311)</f>
        <v>13.8572827107576</v>
      </c>
      <c r="G311" s="16" t="n">
        <f aca="false">IF(Y$180=0,MIN(AI311,AV311,BH311,BS311,CD311,DB311),MIN(AI311,AV311,BH311,BS311,CD311,CP311,DB311))</f>
        <v>18.4</v>
      </c>
      <c r="H311" s="18" t="n">
        <f aca="false">IF(Y$4=0,MEDIAN(AJ311,AW311,BI311,BT311,CE311,DC311),MEDIAN(AJ311,AW311,BI311,BT311,CE311,CQ311,DC311))</f>
        <v>10.8</v>
      </c>
      <c r="I311" s="19" t="n">
        <f aca="false">IF(Y$4=0,SUM(AJ311*0.104+AW311*0.03+BI311*0.225+BT311*0.329+CE311*0.009+DC311*0.175),SUM(AJ311*0.104+AW311*0.03+BI311*0.225+BT311*0.329+DC311*0.175))</f>
        <v>12.2372</v>
      </c>
      <c r="J311" s="11" t="n">
        <f aca="false">IF(Y$180=0,MIN(AK311,AX311,BJ311,BU311,CF311,DD311),MIN(AK311,AX311,BJ311,BU311,CF311,CR311,DD311))</f>
        <v>-4.2</v>
      </c>
      <c r="K311" s="20" t="n">
        <f aca="false">(G311+J311)/2</f>
        <v>7.1</v>
      </c>
      <c r="AC311" s="1" t="n">
        <v>1961</v>
      </c>
      <c r="AD311" s="26" t="n">
        <v>9.80211122266846</v>
      </c>
      <c r="AE311" s="15" t="n">
        <v>9.75795480068422</v>
      </c>
      <c r="AF311" s="16" t="n">
        <v>9.72981664621449</v>
      </c>
      <c r="AG311" s="11" t="n">
        <v>9.68684822919625</v>
      </c>
      <c r="AH311" s="17" t="n">
        <v>9.72204554141879</v>
      </c>
      <c r="AI311" s="16" t="n">
        <v>22.4</v>
      </c>
      <c r="AJ311" s="18" t="n">
        <v>10</v>
      </c>
      <c r="AK311" s="6" t="n">
        <v>-4.2</v>
      </c>
      <c r="AL311" s="6" t="n">
        <v>-4.2</v>
      </c>
      <c r="AM311" s="20" t="n">
        <v>9.1</v>
      </c>
      <c r="AN311" s="15"/>
      <c r="AO311" s="15"/>
      <c r="AP311" s="1" t="n">
        <v>1961</v>
      </c>
      <c r="AQ311" s="11" t="n">
        <v>9.23349358974359</v>
      </c>
      <c r="AR311" s="15" t="n">
        <v>8.77325320512821</v>
      </c>
      <c r="AS311" s="16" t="n">
        <v>8.71895833333333</v>
      </c>
      <c r="AT311" s="11" t="n">
        <v>8.62815941870629</v>
      </c>
      <c r="AU311" s="17" t="n">
        <v>8.72476056235431</v>
      </c>
      <c r="AV311" s="3" t="n">
        <v>18.4</v>
      </c>
      <c r="AW311" s="21" t="n">
        <v>9.3</v>
      </c>
      <c r="AX311" s="6" t="n">
        <v>0.7</v>
      </c>
      <c r="AY311" s="6" t="n">
        <v>1.6</v>
      </c>
      <c r="AZ311" s="20" t="n">
        <v>9.55</v>
      </c>
      <c r="BA311" s="2"/>
      <c r="BB311" s="1" t="n">
        <v>1961</v>
      </c>
      <c r="BC311" s="11" t="n">
        <v>16.3260912698413</v>
      </c>
      <c r="BD311" s="15" t="n">
        <v>16.5177083333333</v>
      </c>
      <c r="BE311" s="16" t="n">
        <v>16.4831326659452</v>
      </c>
      <c r="BF311" s="11" t="n">
        <v>16.4442805284993</v>
      </c>
      <c r="BG311" s="24" t="n">
        <v>16.4057056694999</v>
      </c>
      <c r="BH311" s="3" t="n">
        <v>25.7</v>
      </c>
      <c r="BI311" s="18" t="n">
        <v>17.8</v>
      </c>
      <c r="BJ311" s="6" t="n">
        <v>0.4</v>
      </c>
      <c r="BL311" s="20" t="n">
        <v>13.05</v>
      </c>
      <c r="BM311" s="1" t="n">
        <v>1961</v>
      </c>
      <c r="BN311" s="11" t="n">
        <v>10.8267857142857</v>
      </c>
      <c r="BO311" s="15" t="n">
        <v>10.1881349206349</v>
      </c>
      <c r="BP311" s="16" t="n">
        <v>10.157619047619</v>
      </c>
      <c r="BQ311" s="11" t="n">
        <v>10.1600446428571</v>
      </c>
      <c r="BR311" s="24" t="n">
        <v>10.2628855450105</v>
      </c>
      <c r="BS311" s="3" t="n">
        <v>22.3</v>
      </c>
      <c r="BT311" s="18" t="n">
        <v>10.8</v>
      </c>
      <c r="BU311" s="6" t="n">
        <v>3.5</v>
      </c>
      <c r="BV311" s="20" t="n">
        <v>12.9</v>
      </c>
      <c r="BX311" s="1" t="n">
        <v>1961</v>
      </c>
      <c r="BY311" s="11" t="n">
        <v>13.8509259259259</v>
      </c>
      <c r="BZ311" s="15" t="n">
        <v>13.7074537037037</v>
      </c>
      <c r="CA311" s="16" t="n">
        <v>13.4696759259259</v>
      </c>
      <c r="CB311" s="11" t="n">
        <v>13.3955813341751</v>
      </c>
      <c r="CC311" s="17" t="n">
        <v>13.4387321127946</v>
      </c>
      <c r="CD311" s="3" t="n">
        <v>28.3</v>
      </c>
      <c r="CE311" s="18" t="n">
        <v>13.15</v>
      </c>
      <c r="CF311" s="6" t="n">
        <v>2.7</v>
      </c>
      <c r="CG311" s="20" t="n">
        <v>15.5</v>
      </c>
      <c r="CH311" s="6"/>
      <c r="CI311" s="2"/>
      <c r="CJ311" s="1" t="n">
        <v>1961</v>
      </c>
      <c r="CK311" s="11" t="n">
        <v>9.38571428571428</v>
      </c>
      <c r="CL311" s="15" t="n">
        <v>8.77761904761904</v>
      </c>
      <c r="CM311" s="16" t="n">
        <v>8.71186507936508</v>
      </c>
      <c r="CN311" s="11" t="n">
        <v>8.63283730158731</v>
      </c>
      <c r="CO311" s="17" t="n">
        <v>8.8791753968254</v>
      </c>
      <c r="CP311" s="16" t="n">
        <v>14.6</v>
      </c>
      <c r="CQ311" s="18" t="n">
        <v>9.5</v>
      </c>
      <c r="CR311" s="25" t="n">
        <v>2.3</v>
      </c>
      <c r="CS311" s="38" t="n">
        <v>8.45</v>
      </c>
      <c r="CT311" s="15"/>
      <c r="CU311" s="15"/>
      <c r="CV311" s="1" t="n">
        <v>1961</v>
      </c>
      <c r="CW311" s="11" t="n">
        <v>17.6395833333333</v>
      </c>
      <c r="CX311" s="15" t="n">
        <v>17.8754166666667</v>
      </c>
      <c r="CY311" s="16" t="n">
        <v>17.7119097222222</v>
      </c>
      <c r="CZ311" s="11" t="n">
        <v>17.4229513888889</v>
      </c>
      <c r="DA311" s="17" t="n">
        <v>17.3284791666667</v>
      </c>
      <c r="DB311" s="3" t="n">
        <v>25.9</v>
      </c>
      <c r="DC311" s="18" t="n">
        <v>19.2</v>
      </c>
      <c r="DD311" s="6" t="n">
        <v>2.3</v>
      </c>
      <c r="DE311" s="20" t="n">
        <v>14.1</v>
      </c>
    </row>
    <row r="312" customFormat="false" ht="12.8" hidden="false" customHeight="false" outlineLevel="0" collapsed="false">
      <c r="A312" s="22"/>
      <c r="B312" s="11" t="n">
        <v>14.2047540938245</v>
      </c>
      <c r="C312" s="15" t="n">
        <f aca="false">AVERAGE(B308:B312)</f>
        <v>14.1296249634879</v>
      </c>
      <c r="D312" s="16" t="n">
        <f aca="false">AVERAGE(B303:B312)</f>
        <v>13.985872774681</v>
      </c>
      <c r="E312" s="11" t="n">
        <f aca="false">AVERAGE(B293:B312)</f>
        <v>13.8466878327225</v>
      </c>
      <c r="F312" s="17" t="n">
        <f aca="false">AVERAGE(B263:B312)</f>
        <v>13.8602288024242</v>
      </c>
      <c r="G312" s="16" t="n">
        <f aca="false">IF(Y$180=0,MIN(AI312,AV312,BH312,BS312,CD312,DB312),MIN(AI312,AV312,BH312,BS312,CD312,CP312,DB312))</f>
        <v>17.6</v>
      </c>
      <c r="H312" s="18" t="n">
        <f aca="false">IF(Y$4=0,MEDIAN(AJ312,AW312,BI312,BT312,CE312,DC312),MEDIAN(AJ312,AW312,BI312,BT312,CE312,CQ312,DC312))</f>
        <v>10.2</v>
      </c>
      <c r="I312" s="19" t="n">
        <f aca="false">IF(Y$4=0,SUM(AJ312*0.104+AW312*0.03+BI312*0.225+BT312*0.329+CE312*0.009+DC312*0.175),SUM(AJ312*0.104+AW312*0.03+BI312*0.225+BT312*0.329+DC312*0.175))</f>
        <v>12.1266</v>
      </c>
      <c r="J312" s="11" t="n">
        <f aca="false">IF(Y$180=0,MIN(AK312,AX312,BJ312,BU312,CF312,DD312),MIN(AK312,AX312,BJ312,BU312,CF312,CR312,DD312))</f>
        <v>-4.7</v>
      </c>
      <c r="K312" s="20" t="n">
        <f aca="false">(G312+J312)/2</f>
        <v>6.45</v>
      </c>
      <c r="AC312" s="1" t="n">
        <v>1962</v>
      </c>
      <c r="AD312" s="26" t="n">
        <v>9.53068942436412</v>
      </c>
      <c r="AE312" s="15" t="n">
        <v>9.80706501933661</v>
      </c>
      <c r="AF312" s="16" t="n">
        <v>9.69660212144876</v>
      </c>
      <c r="AG312" s="11" t="n">
        <v>9.65416164954431</v>
      </c>
      <c r="AH312" s="17" t="n">
        <v>9.71577280512371</v>
      </c>
      <c r="AI312" s="16" t="n">
        <v>23</v>
      </c>
      <c r="AJ312" s="18" t="n">
        <v>9.2</v>
      </c>
      <c r="AK312" s="6" t="n">
        <v>-4.7</v>
      </c>
      <c r="AL312" s="6" t="n">
        <v>-3.2</v>
      </c>
      <c r="AM312" s="20" t="n">
        <v>9.15</v>
      </c>
      <c r="AN312" s="15"/>
      <c r="AO312" s="15"/>
      <c r="AP312" s="1" t="n">
        <v>1962</v>
      </c>
      <c r="AQ312" s="11" t="n">
        <v>8.81955128205128</v>
      </c>
      <c r="AR312" s="15" t="n">
        <v>8.88274038461539</v>
      </c>
      <c r="AS312" s="16" t="n">
        <v>8.73897435897436</v>
      </c>
      <c r="AT312" s="11" t="n">
        <v>8.60429723921912</v>
      </c>
      <c r="AU312" s="17" t="n">
        <v>8.72514517773893</v>
      </c>
      <c r="AV312" s="3" t="n">
        <v>17.6</v>
      </c>
      <c r="AW312" s="21" t="n">
        <v>8.3</v>
      </c>
      <c r="AX312" s="6" t="n">
        <v>-1.4</v>
      </c>
      <c r="AY312" s="6" t="n">
        <v>0</v>
      </c>
      <c r="AZ312" s="20" t="n">
        <v>8.1</v>
      </c>
      <c r="BA312" s="2"/>
      <c r="BB312" s="1" t="n">
        <v>1962</v>
      </c>
      <c r="BC312" s="11" t="n">
        <v>16.7269841269841</v>
      </c>
      <c r="BD312" s="15" t="n">
        <v>16.5978373015873</v>
      </c>
      <c r="BE312" s="16" t="n">
        <v>16.4875771103896</v>
      </c>
      <c r="BF312" s="11" t="n">
        <v>16.4179114808802</v>
      </c>
      <c r="BG312" s="24" t="n">
        <v>16.4063842409284</v>
      </c>
      <c r="BH312" s="3" t="n">
        <v>26.2</v>
      </c>
      <c r="BI312" s="18" t="n">
        <v>17.95</v>
      </c>
      <c r="BJ312" s="6" t="n">
        <v>1.5</v>
      </c>
      <c r="BL312" s="20" t="n">
        <v>13.85</v>
      </c>
      <c r="BM312" s="1" t="n">
        <v>1962</v>
      </c>
      <c r="BN312" s="11" t="n">
        <v>10.5494047619048</v>
      </c>
      <c r="BO312" s="15" t="n">
        <v>10.3680158730159</v>
      </c>
      <c r="BP312" s="16" t="n">
        <v>10.235248015873</v>
      </c>
      <c r="BQ312" s="11" t="n">
        <v>10.1491071428571</v>
      </c>
      <c r="BR312" s="24" t="n">
        <v>10.2671766705517</v>
      </c>
      <c r="BS312" s="3" t="n">
        <v>22.1</v>
      </c>
      <c r="BT312" s="18" t="n">
        <v>10.2</v>
      </c>
      <c r="BU312" s="6" t="n">
        <v>4</v>
      </c>
      <c r="BV312" s="20" t="n">
        <v>13.05</v>
      </c>
      <c r="BX312" s="1" t="n">
        <v>1962</v>
      </c>
      <c r="BY312" s="11" t="n">
        <v>13.8865740740741</v>
      </c>
      <c r="BZ312" s="15" t="n">
        <v>13.7444444444444</v>
      </c>
      <c r="CA312" s="16" t="n">
        <v>13.5609722222222</v>
      </c>
      <c r="CB312" s="11" t="n">
        <v>13.4191345749158</v>
      </c>
      <c r="CC312" s="17" t="n">
        <v>13.4428019781145</v>
      </c>
      <c r="CD312" s="3" t="n">
        <v>28.4</v>
      </c>
      <c r="CE312" s="18" t="n">
        <v>13.5</v>
      </c>
      <c r="CF312" s="6" t="n">
        <v>1.7</v>
      </c>
      <c r="CG312" s="20" t="n">
        <v>15.05</v>
      </c>
      <c r="CH312" s="6"/>
      <c r="CI312" s="2"/>
      <c r="CJ312" s="1" t="n">
        <v>1962</v>
      </c>
      <c r="CK312" s="11" t="n">
        <v>9.1345238095238</v>
      </c>
      <c r="CL312" s="15" t="n">
        <v>8.91797619047619</v>
      </c>
      <c r="CM312" s="16" t="n">
        <v>8.77488095238095</v>
      </c>
      <c r="CN312" s="11" t="n">
        <v>8.64134920634921</v>
      </c>
      <c r="CO312" s="17" t="n">
        <v>8.88373253968254</v>
      </c>
      <c r="CP312" s="16" t="n">
        <v>13.8</v>
      </c>
      <c r="CQ312" s="18" t="n">
        <v>9.25</v>
      </c>
      <c r="CR312" s="25" t="n">
        <v>2.5</v>
      </c>
      <c r="CS312" s="38" t="n">
        <v>8.15</v>
      </c>
      <c r="CT312" s="15"/>
      <c r="CU312" s="15"/>
      <c r="CV312" s="1" t="n">
        <v>1962</v>
      </c>
      <c r="CW312" s="11" t="n">
        <v>17.9020833333333</v>
      </c>
      <c r="CX312" s="15" t="n">
        <v>17.8866666666667</v>
      </c>
      <c r="CY312" s="16" t="n">
        <v>17.7462847222222</v>
      </c>
      <c r="CZ312" s="11" t="n">
        <v>17.4295833333333</v>
      </c>
      <c r="DA312" s="17" t="n">
        <v>17.3366041666667</v>
      </c>
      <c r="DB312" s="3" t="n">
        <v>25.5</v>
      </c>
      <c r="DC312" s="18" t="n">
        <v>20.15</v>
      </c>
      <c r="DD312" s="6" t="n">
        <v>5.8</v>
      </c>
      <c r="DE312" s="20" t="n">
        <v>15.65</v>
      </c>
    </row>
    <row r="313" customFormat="false" ht="12.8" hidden="false" customHeight="false" outlineLevel="0" collapsed="false">
      <c r="A313" s="22"/>
      <c r="B313" s="11" t="n">
        <v>14.3973236022691</v>
      </c>
      <c r="C313" s="15" t="n">
        <f aca="false">AVERAGE(B309:B313)</f>
        <v>14.1518616868109</v>
      </c>
      <c r="D313" s="16" t="n">
        <f aca="false">AVERAGE(B304:B313)</f>
        <v>14.0621998690784</v>
      </c>
      <c r="E313" s="11" t="n">
        <f aca="false">AVERAGE(B294:B313)</f>
        <v>13.8902055754871</v>
      </c>
      <c r="F313" s="17" t="n">
        <f aca="false">AVERAGE(B264:B313)</f>
        <v>13.8776439440418</v>
      </c>
      <c r="G313" s="16" t="n">
        <f aca="false">IF(Y$180=0,MIN(AI313,AV313,BH313,BS313,CD313,DB313),MIN(AI313,AV313,BH313,BS313,CD313,CP313,DB313))</f>
        <v>16.4</v>
      </c>
      <c r="H313" s="18" t="n">
        <f aca="false">IF(Y$4=0,MEDIAN(AJ313,AW313,BI313,BT313,CE313,DC313),MEDIAN(AJ313,AW313,BI313,BT313,CE313,CQ313,DC313))</f>
        <v>10.3</v>
      </c>
      <c r="I313" s="19" t="n">
        <f aca="false">IF(Y$4=0,SUM(AJ313*0.104+AW313*0.03+BI313*0.225+BT313*0.329+CE313*0.009+DC313*0.175),SUM(AJ313*0.104+AW313*0.03+BI313*0.225+BT313*0.329+DC313*0.175))</f>
        <v>12.1105</v>
      </c>
      <c r="J313" s="11" t="n">
        <f aca="false">IF(Y$180=0,MIN(AK313,AX313,BJ313,BU313,CF313,DD313),MIN(AK313,AX313,BJ313,BU313,CF313,CR313,DD313))</f>
        <v>-4.4</v>
      </c>
      <c r="K313" s="20" t="n">
        <f aca="false">(G313+J313)/2</f>
        <v>6</v>
      </c>
      <c r="AC313" s="1" t="n">
        <v>1963</v>
      </c>
      <c r="AD313" s="26" t="n">
        <v>10.1380745203034</v>
      </c>
      <c r="AE313" s="15" t="n">
        <v>9.82697577346423</v>
      </c>
      <c r="AF313" s="16" t="n">
        <v>9.77171981444296</v>
      </c>
      <c r="AG313" s="11" t="n">
        <v>9.70133881781334</v>
      </c>
      <c r="AH313" s="17" t="n">
        <v>9.72173544075395</v>
      </c>
      <c r="AI313" s="16" t="n">
        <v>24.4</v>
      </c>
      <c r="AJ313" s="18" t="n">
        <v>10.2</v>
      </c>
      <c r="AK313" s="6" t="n">
        <v>-4.4</v>
      </c>
      <c r="AL313" s="6" t="n">
        <v>-4.2</v>
      </c>
      <c r="AM313" s="20" t="n">
        <v>10</v>
      </c>
      <c r="AN313" s="15"/>
      <c r="AO313" s="15"/>
      <c r="AP313" s="1" t="n">
        <v>1963</v>
      </c>
      <c r="AQ313" s="11" t="n">
        <v>9.13637820512821</v>
      </c>
      <c r="AR313" s="15" t="n">
        <v>8.98107371794872</v>
      </c>
      <c r="AS313" s="16" t="n">
        <v>8.80596153846154</v>
      </c>
      <c r="AT313" s="11" t="n">
        <v>8.65279884178322</v>
      </c>
      <c r="AU313" s="17" t="n">
        <v>8.7348150495338</v>
      </c>
      <c r="AV313" s="3" t="n">
        <v>16.4</v>
      </c>
      <c r="AW313" s="21" t="n">
        <v>9.2</v>
      </c>
      <c r="AX313" s="6" t="n">
        <v>0.1</v>
      </c>
      <c r="AY313" s="6" t="n">
        <v>1.6</v>
      </c>
      <c r="AZ313" s="20" t="n">
        <v>8.25</v>
      </c>
      <c r="BA313" s="2"/>
      <c r="BB313" s="1" t="n">
        <v>1963</v>
      </c>
      <c r="BC313" s="11" t="n">
        <v>16.6087301587302</v>
      </c>
      <c r="BD313" s="15" t="n">
        <v>16.5018849206349</v>
      </c>
      <c r="BE313" s="16" t="n">
        <v>16.550275523088</v>
      </c>
      <c r="BF313" s="11" t="n">
        <v>16.4355305284993</v>
      </c>
      <c r="BG313" s="24" t="n">
        <v>16.4249917709323</v>
      </c>
      <c r="BH313" s="3" t="n">
        <v>25.7</v>
      </c>
      <c r="BI313" s="18" t="n">
        <v>17.5</v>
      </c>
      <c r="BJ313" s="6" t="n">
        <v>1.2</v>
      </c>
      <c r="BL313" s="20" t="n">
        <v>13.45</v>
      </c>
      <c r="BM313" s="1" t="n">
        <v>1963</v>
      </c>
      <c r="BN313" s="11" t="n">
        <v>10.750496031746</v>
      </c>
      <c r="BO313" s="15" t="n">
        <v>10.5314484126984</v>
      </c>
      <c r="BP313" s="16" t="n">
        <v>10.3017261904762</v>
      </c>
      <c r="BQ313" s="11" t="n">
        <v>10.2033878968254</v>
      </c>
      <c r="BR313" s="24" t="n">
        <v>10.2796840659341</v>
      </c>
      <c r="BS313" s="3" t="n">
        <v>21.6</v>
      </c>
      <c r="BT313" s="18" t="n">
        <v>10.3</v>
      </c>
      <c r="BU313" s="6" t="n">
        <v>4.3</v>
      </c>
      <c r="BV313" s="20" t="n">
        <v>12.95</v>
      </c>
      <c r="BX313" s="1" t="n">
        <v>1963</v>
      </c>
      <c r="BY313" s="11" t="n">
        <v>14.221412037037</v>
      </c>
      <c r="BZ313" s="15" t="n">
        <v>13.8215509259259</v>
      </c>
      <c r="CA313" s="16" t="n">
        <v>13.6550578703704</v>
      </c>
      <c r="CB313" s="11" t="n">
        <v>13.4766493055556</v>
      </c>
      <c r="CC313" s="17" t="n">
        <v>13.4628922558923</v>
      </c>
      <c r="CD313" s="3" t="n">
        <v>27.8</v>
      </c>
      <c r="CE313" s="18" t="n">
        <v>13.7</v>
      </c>
      <c r="CF313" s="6" t="n">
        <v>4.8</v>
      </c>
      <c r="CG313" s="20" t="n">
        <v>16.3</v>
      </c>
      <c r="CH313" s="6"/>
      <c r="CI313" s="2"/>
      <c r="CJ313" s="1" t="n">
        <v>1963</v>
      </c>
      <c r="CK313" s="11" t="n">
        <v>8.78333333333334</v>
      </c>
      <c r="CL313" s="15" t="n">
        <v>8.98023809523809</v>
      </c>
      <c r="CM313" s="16" t="n">
        <v>8.80023809523809</v>
      </c>
      <c r="CN313" s="11" t="n">
        <v>8.66503968253968</v>
      </c>
      <c r="CO313" s="17" t="n">
        <v>8.88826587301588</v>
      </c>
      <c r="CP313" s="16" t="n">
        <v>13.9</v>
      </c>
      <c r="CQ313" s="18" t="n">
        <v>9.25</v>
      </c>
      <c r="CR313" s="25" t="n">
        <v>2</v>
      </c>
      <c r="CS313" s="38" t="n">
        <v>7.95</v>
      </c>
      <c r="CT313" s="15"/>
      <c r="CU313" s="15"/>
      <c r="CV313" s="1" t="n">
        <v>1963</v>
      </c>
      <c r="CW313" s="11" t="n">
        <v>18.0020833333333</v>
      </c>
      <c r="CX313" s="15" t="n">
        <v>17.84125</v>
      </c>
      <c r="CY313" s="16" t="n">
        <v>17.8210763888889</v>
      </c>
      <c r="CZ313" s="11" t="n">
        <v>17.4721875</v>
      </c>
      <c r="DA313" s="17" t="n">
        <v>17.3595625</v>
      </c>
      <c r="DB313" s="3" t="n">
        <v>25.5</v>
      </c>
      <c r="DC313" s="18" t="n">
        <v>19.7</v>
      </c>
      <c r="DD313" s="6" t="n">
        <v>5.2</v>
      </c>
      <c r="DE313" s="20" t="n">
        <v>15.35</v>
      </c>
    </row>
    <row r="314" customFormat="false" ht="12.8" hidden="false" customHeight="false" outlineLevel="0" collapsed="false">
      <c r="A314" s="22"/>
      <c r="B314" s="11" t="n">
        <v>14.072785548719</v>
      </c>
      <c r="C314" s="15" t="n">
        <f aca="false">AVERAGE(B310:B314)</f>
        <v>14.0989507558863</v>
      </c>
      <c r="D314" s="16" t="n">
        <f aca="false">AVERAGE(B305:B314)</f>
        <v>14.0894064783117</v>
      </c>
      <c r="E314" s="11" t="n">
        <f aca="false">AVERAGE(B295:B314)</f>
        <v>13.9140184053505</v>
      </c>
      <c r="F314" s="17" t="n">
        <f aca="false">AVERAGE(B265:B314)</f>
        <v>13.8717898502877</v>
      </c>
      <c r="G314" s="16" t="n">
        <f aca="false">IF(Y$180=0,MIN(AI314,AV314,BH314,BS314,CD314,DB314),MIN(AI314,AV314,BH314,BS314,CD314,CP314,DB314))</f>
        <v>15.9</v>
      </c>
      <c r="H314" s="18" t="n">
        <f aca="false">IF(Y$4=0,MEDIAN(AJ314,AW314,BI314,BT314,CE314,DC314),MEDIAN(AJ314,AW314,BI314,BT314,CE314,CQ314,DC314))</f>
        <v>9.9</v>
      </c>
      <c r="I314" s="19" t="n">
        <f aca="false">IF(Y$4=0,SUM(AJ314*0.104+AW314*0.03+BI314*0.225+BT314*0.329+CE314*0.009+DC314*0.175),SUM(AJ314*0.104+AW314*0.03+BI314*0.225+BT314*0.329+DC314*0.175))</f>
        <v>12.0136</v>
      </c>
      <c r="J314" s="11" t="n">
        <f aca="false">IF(Y$180=0,MIN(AK314,AX314,BJ314,BU314,CF314,DD314),MIN(AK314,AX314,BJ314,BU314,CF314,CR314,DD314))</f>
        <v>-4.5</v>
      </c>
      <c r="K314" s="20" t="n">
        <f aca="false">(G314+J314)/2</f>
        <v>5.7</v>
      </c>
      <c r="AC314" s="1" t="n">
        <v>1964</v>
      </c>
      <c r="AD314" s="26" t="n">
        <v>9.58199464524766</v>
      </c>
      <c r="AE314" s="15" t="n">
        <v>9.73315763052209</v>
      </c>
      <c r="AF314" s="16" t="n">
        <v>9.75552972073479</v>
      </c>
      <c r="AG314" s="11" t="n">
        <v>9.71488256350317</v>
      </c>
      <c r="AH314" s="17" t="n">
        <v>9.69363976367333</v>
      </c>
      <c r="AI314" s="16" t="n">
        <v>26.2</v>
      </c>
      <c r="AJ314" s="18" t="n">
        <v>9.5</v>
      </c>
      <c r="AK314" s="6" t="n">
        <v>-4.5</v>
      </c>
      <c r="AL314" s="6" t="n">
        <v>-3.6</v>
      </c>
      <c r="AM314" s="20" t="n">
        <v>10.85</v>
      </c>
      <c r="AN314" s="15"/>
      <c r="AO314" s="15"/>
      <c r="AP314" s="1" t="n">
        <v>1964</v>
      </c>
      <c r="AQ314" s="11" t="n">
        <v>8.56698717948718</v>
      </c>
      <c r="AR314" s="15" t="n">
        <v>8.90293269230769</v>
      </c>
      <c r="AS314" s="16" t="n">
        <v>8.81021634615385</v>
      </c>
      <c r="AT314" s="11" t="n">
        <v>8.67061935460373</v>
      </c>
      <c r="AU314" s="17" t="n">
        <v>8.72073812645688</v>
      </c>
      <c r="AV314" s="3" t="n">
        <v>15.9</v>
      </c>
      <c r="AW314" s="21" t="n">
        <v>8.7</v>
      </c>
      <c r="AX314" s="6" t="n">
        <v>-0.1</v>
      </c>
      <c r="AY314" s="6" t="n">
        <v>2</v>
      </c>
      <c r="AZ314" s="20" t="n">
        <v>7.9</v>
      </c>
      <c r="BA314" s="2"/>
      <c r="BB314" s="1" t="n">
        <v>1964</v>
      </c>
      <c r="BC314" s="11" t="n">
        <v>16.9125992063492</v>
      </c>
      <c r="BD314" s="15" t="n">
        <v>16.5560714285714</v>
      </c>
      <c r="BE314" s="16" t="n">
        <v>16.5794917929293</v>
      </c>
      <c r="BF314" s="11" t="n">
        <v>16.4646029491342</v>
      </c>
      <c r="BG314" s="24" t="n">
        <v>16.4276035111569</v>
      </c>
      <c r="BH314" s="3" t="n">
        <v>26.6</v>
      </c>
      <c r="BI314" s="18" t="n">
        <v>18.2</v>
      </c>
      <c r="BJ314" s="6" t="n">
        <v>2</v>
      </c>
      <c r="BL314" s="20" t="n">
        <v>14.3</v>
      </c>
      <c r="BM314" s="1" t="n">
        <v>1964</v>
      </c>
      <c r="BN314" s="11" t="n">
        <v>10.0642857142857</v>
      </c>
      <c r="BO314" s="15" t="n">
        <v>10.4707936507936</v>
      </c>
      <c r="BP314" s="16" t="n">
        <v>10.3058134920635</v>
      </c>
      <c r="BQ314" s="11" t="n">
        <v>10.2074652777778</v>
      </c>
      <c r="BR314" s="24" t="n">
        <v>10.2595531135531</v>
      </c>
      <c r="BS314" s="3" t="n">
        <v>20</v>
      </c>
      <c r="BT314" s="18" t="n">
        <v>9.9</v>
      </c>
      <c r="BU314" s="6" t="n">
        <v>4.5</v>
      </c>
      <c r="BV314" s="20" t="n">
        <v>12.25</v>
      </c>
      <c r="BX314" s="1" t="n">
        <v>1964</v>
      </c>
      <c r="BY314" s="11" t="n">
        <v>13.4303240740741</v>
      </c>
      <c r="BZ314" s="15" t="n">
        <v>13.6850694444444</v>
      </c>
      <c r="CA314" s="16" t="n">
        <v>13.6716435185185</v>
      </c>
      <c r="CB314" s="11" t="n">
        <v>13.4845543981481</v>
      </c>
      <c r="CC314" s="17" t="n">
        <v>13.4594154040404</v>
      </c>
      <c r="CD314" s="3" t="n">
        <v>27.9</v>
      </c>
      <c r="CE314" s="18" t="n">
        <v>12.6</v>
      </c>
      <c r="CF314" s="6" t="n">
        <v>3.4</v>
      </c>
      <c r="CG314" s="20" t="n">
        <v>15.65</v>
      </c>
      <c r="CH314" s="6"/>
      <c r="CI314" s="2"/>
      <c r="CJ314" s="1" t="n">
        <v>1964</v>
      </c>
      <c r="CK314" s="11" t="n">
        <v>8.77976190476191</v>
      </c>
      <c r="CL314" s="15" t="n">
        <v>8.95404761904762</v>
      </c>
      <c r="CM314" s="16" t="n">
        <v>8.81797619047619</v>
      </c>
      <c r="CN314" s="11" t="n">
        <v>8.68289682539683</v>
      </c>
      <c r="CO314" s="17" t="n">
        <v>8.884</v>
      </c>
      <c r="CP314" s="16" t="n">
        <v>12.9</v>
      </c>
      <c r="CQ314" s="18" t="n">
        <v>8.8</v>
      </c>
      <c r="CR314" s="25" t="n">
        <v>3</v>
      </c>
      <c r="CS314" s="38" t="n">
        <v>7.95</v>
      </c>
      <c r="CT314" s="15"/>
      <c r="CU314" s="15"/>
      <c r="CV314" s="1" t="n">
        <v>1964</v>
      </c>
      <c r="CW314" s="11" t="n">
        <v>18.1492424242424</v>
      </c>
      <c r="CX314" s="15" t="n">
        <v>17.8415151515152</v>
      </c>
      <c r="CY314" s="16" t="n">
        <v>17.9067992424242</v>
      </c>
      <c r="CZ314" s="11" t="n">
        <v>17.5396496212121</v>
      </c>
      <c r="DA314" s="17" t="n">
        <v>17.3627973484848</v>
      </c>
      <c r="DB314" s="3" t="n">
        <v>26</v>
      </c>
      <c r="DC314" s="18" t="n">
        <v>19.5</v>
      </c>
      <c r="DD314" s="6" t="n">
        <v>6.3</v>
      </c>
      <c r="DE314" s="20" t="n">
        <v>16.15</v>
      </c>
    </row>
    <row r="315" customFormat="false" ht="12.8" hidden="false" customHeight="false" outlineLevel="0" collapsed="false">
      <c r="A315" s="22" t="n">
        <f aca="false">A310+5</f>
        <v>1965</v>
      </c>
      <c r="B315" s="11" t="n">
        <v>14.2085250814281</v>
      </c>
      <c r="C315" s="15" t="n">
        <f aca="false">AVERAGE(B311:B315)</f>
        <v>14.2016970864095</v>
      </c>
      <c r="D315" s="16" t="n">
        <f aca="false">AVERAGE(B306:B315)</f>
        <v>14.0854987009226</v>
      </c>
      <c r="E315" s="11" t="n">
        <f aca="false">AVERAGE(B296:B315)</f>
        <v>13.9240174609523</v>
      </c>
      <c r="F315" s="17" t="n">
        <f aca="false">AVERAGE(B266:B315)</f>
        <v>13.866915804169</v>
      </c>
      <c r="G315" s="16" t="n">
        <f aca="false">IF(Y$180=0,MIN(AI315,AV315,BH315,BS315,CD315,DB315),MIN(AI315,AV315,BH315,BS315,CD315,CP315,DB315))</f>
        <v>17.8</v>
      </c>
      <c r="H315" s="18" t="n">
        <f aca="false">IF(Y$4=0,MEDIAN(AJ315,AW315,BI315,BT315,CE315,DC315),MEDIAN(AJ315,AW315,BI315,BT315,CE315,CQ315,DC315))</f>
        <v>9.95</v>
      </c>
      <c r="I315" s="19" t="n">
        <f aca="false">IF(Y$4=0,SUM(AJ315*0.104+AW315*0.03+BI315*0.225+BT315*0.329+CE315*0.009+DC315*0.175),SUM(AJ315*0.104+AW315*0.03+BI315*0.225+BT315*0.329+DC315*0.175))</f>
        <v>11.99225</v>
      </c>
      <c r="J315" s="11" t="n">
        <f aca="false">IF(Y$180=0,MIN(AK315,AX315,BJ315,BU315,CF315,DD315),MIN(AK315,AX315,BJ315,BU315,CF315,CR315,DD315))</f>
        <v>-5.2</v>
      </c>
      <c r="K315" s="20" t="n">
        <f aca="false">(G315+J315)/2</f>
        <v>6.3</v>
      </c>
      <c r="AC315" s="1" t="n">
        <v>1965</v>
      </c>
      <c r="AD315" s="26" t="n">
        <v>9.66045545819643</v>
      </c>
      <c r="AE315" s="15" t="n">
        <v>9.74266505415602</v>
      </c>
      <c r="AF315" s="16" t="n">
        <v>9.71720110323449</v>
      </c>
      <c r="AG315" s="11" t="n">
        <v>9.71547143413723</v>
      </c>
      <c r="AH315" s="17" t="n">
        <v>9.68299913069005</v>
      </c>
      <c r="AI315" s="16" t="n">
        <v>23.6</v>
      </c>
      <c r="AJ315" s="18" t="n">
        <v>9.8</v>
      </c>
      <c r="AK315" s="6" t="n">
        <v>-5.2</v>
      </c>
      <c r="AL315" s="6" t="n">
        <v>-4.3</v>
      </c>
      <c r="AM315" s="20" t="n">
        <v>9.2</v>
      </c>
      <c r="AN315" s="15"/>
      <c r="AO315" s="15"/>
      <c r="AP315" s="1" t="n">
        <v>1965</v>
      </c>
      <c r="AQ315" s="11" t="n">
        <v>8.42051282051282</v>
      </c>
      <c r="AR315" s="15" t="n">
        <v>8.83538461538462</v>
      </c>
      <c r="AS315" s="16" t="n">
        <v>8.76103365384615</v>
      </c>
      <c r="AT315" s="11" t="n">
        <v>8.67701358537296</v>
      </c>
      <c r="AU315" s="17" t="n">
        <v>8.71088235722611</v>
      </c>
      <c r="AV315" s="3" t="n">
        <v>17.8</v>
      </c>
      <c r="AW315" s="21" t="n">
        <v>8.4</v>
      </c>
      <c r="AX315" s="6" t="n">
        <v>-3.5</v>
      </c>
      <c r="AY315" s="6" t="n">
        <v>0.3</v>
      </c>
      <c r="AZ315" s="20" t="n">
        <v>7.15</v>
      </c>
      <c r="BA315" s="2"/>
      <c r="BB315" s="1" t="n">
        <v>1965</v>
      </c>
      <c r="BC315" s="11" t="n">
        <v>16.5892857142857</v>
      </c>
      <c r="BD315" s="15" t="n">
        <v>16.6327380952381</v>
      </c>
      <c r="BE315" s="16" t="n">
        <v>16.555643488456</v>
      </c>
      <c r="BF315" s="11" t="n">
        <v>16.453695211039</v>
      </c>
      <c r="BG315" s="24" t="n">
        <v>16.4221859734101</v>
      </c>
      <c r="BH315" s="3" t="n">
        <v>25.7</v>
      </c>
      <c r="BI315" s="18" t="n">
        <v>17.7</v>
      </c>
      <c r="BJ315" s="6" t="n">
        <v>0.8</v>
      </c>
      <c r="BL315" s="20" t="n">
        <v>13.25</v>
      </c>
      <c r="BM315" s="1" t="n">
        <v>1965</v>
      </c>
      <c r="BN315" s="11" t="n">
        <v>10.5208333333333</v>
      </c>
      <c r="BO315" s="15" t="n">
        <v>10.5423611111111</v>
      </c>
      <c r="BP315" s="16" t="n">
        <v>10.305753968254</v>
      </c>
      <c r="BQ315" s="11" t="n">
        <v>10.2289236111111</v>
      </c>
      <c r="BR315" s="24" t="n">
        <v>10.2600125152625</v>
      </c>
      <c r="BS315" s="3" t="n">
        <v>21.8</v>
      </c>
      <c r="BT315" s="18" t="n">
        <v>9.95</v>
      </c>
      <c r="BU315" s="6" t="n">
        <v>3.2</v>
      </c>
      <c r="BV315" s="20" t="n">
        <v>12.5</v>
      </c>
      <c r="BX315" s="1" t="n">
        <v>1965</v>
      </c>
      <c r="BY315" s="11" t="n">
        <v>14.0165509259259</v>
      </c>
      <c r="BZ315" s="15" t="n">
        <v>13.8811574074074</v>
      </c>
      <c r="CA315" s="16" t="n">
        <v>13.7158564814815</v>
      </c>
      <c r="CB315" s="11" t="n">
        <v>13.4965509259259</v>
      </c>
      <c r="CC315" s="17" t="n">
        <v>13.4566908670034</v>
      </c>
      <c r="CD315" s="3" t="n">
        <v>28.3</v>
      </c>
      <c r="CE315" s="18" t="n">
        <v>13.5</v>
      </c>
      <c r="CF315" s="6" t="n">
        <v>3.5</v>
      </c>
      <c r="CG315" s="20" t="n">
        <v>15.9</v>
      </c>
      <c r="CH315" s="6"/>
      <c r="CI315" s="2"/>
      <c r="CJ315" s="1" t="n">
        <v>1965</v>
      </c>
      <c r="CK315" s="11" t="n">
        <v>8.70714285714286</v>
      </c>
      <c r="CL315" s="15" t="n">
        <v>8.95809523809524</v>
      </c>
      <c r="CM315" s="16" t="n">
        <v>8.82321428571428</v>
      </c>
      <c r="CN315" s="11" t="n">
        <v>8.69843253968254</v>
      </c>
      <c r="CO315" s="17" t="n">
        <v>8.88042063492064</v>
      </c>
      <c r="CP315" s="16" t="n">
        <v>13.1</v>
      </c>
      <c r="CQ315" s="18" t="n">
        <v>8.65</v>
      </c>
      <c r="CR315" s="25" t="n">
        <v>1.7</v>
      </c>
      <c r="CS315" s="38" t="n">
        <v>7.4</v>
      </c>
      <c r="CT315" s="15"/>
      <c r="CU315" s="15"/>
      <c r="CV315" s="1" t="n">
        <v>1965</v>
      </c>
      <c r="CW315" s="11" t="n">
        <v>17.8833333333333</v>
      </c>
      <c r="CX315" s="15" t="n">
        <v>17.9152651515152</v>
      </c>
      <c r="CY315" s="16" t="n">
        <v>17.8632575757576</v>
      </c>
      <c r="CZ315" s="11" t="n">
        <v>17.5692329545455</v>
      </c>
      <c r="DA315" s="17" t="n">
        <v>17.3552973484848</v>
      </c>
      <c r="DB315" s="3" t="n">
        <v>25.9</v>
      </c>
      <c r="DC315" s="18" t="n">
        <v>19.8</v>
      </c>
      <c r="DD315" s="6" t="n">
        <v>3.1</v>
      </c>
      <c r="DE315" s="20" t="n">
        <v>14.5</v>
      </c>
    </row>
    <row r="316" customFormat="false" ht="12.8" hidden="false" customHeight="false" outlineLevel="0" collapsed="false">
      <c r="A316" s="22"/>
      <c r="B316" s="11" t="n">
        <v>13.812945688034</v>
      </c>
      <c r="C316" s="15" t="n">
        <f aca="false">AVERAGE(B312:B316)</f>
        <v>14.1392668028549</v>
      </c>
      <c r="D316" s="16" t="n">
        <f aca="false">AVERAGE(B307:B316)</f>
        <v>14.1020473376657</v>
      </c>
      <c r="E316" s="11" t="n">
        <f aca="false">AVERAGE(B297:B316)</f>
        <v>13.9471883011886</v>
      </c>
      <c r="F316" s="17" t="n">
        <f aca="false">AVERAGE(B267:B316)</f>
        <v>13.8639689414655</v>
      </c>
      <c r="G316" s="16" t="n">
        <f aca="false">IF(Y$180=0,MIN(AI316,AV316,BH316,BS316,CD316,DB316),MIN(AI316,AV316,BH316,BS316,CD316,CP316,DB316))</f>
        <v>18.1</v>
      </c>
      <c r="H316" s="18" t="n">
        <f aca="false">IF(Y$4=0,MEDIAN(AJ316,AW316,BI316,BT316,CE316,DC316),MEDIAN(AJ316,AW316,BI316,BT316,CE316,CQ316,DC316))</f>
        <v>10.15</v>
      </c>
      <c r="I316" s="19" t="n">
        <f aca="false">IF(Y$4=0,SUM(AJ316*0.104+AW316*0.03+BI316*0.225+BT316*0.329+CE316*0.009+DC316*0.175),SUM(AJ316*0.104+AW316*0.03+BI316*0.225+BT316*0.329+DC316*0.175))</f>
        <v>11.85065</v>
      </c>
      <c r="J316" s="11" t="n">
        <f aca="false">IF(Y$180=0,MIN(AK316,AX316,BJ316,BU316,CF316,DD316),MIN(AK316,AX316,BJ316,BU316,CF316,CR316,DD316))</f>
        <v>-5.9</v>
      </c>
      <c r="K316" s="20" t="n">
        <f aca="false">(G316+J316)/2</f>
        <v>6.1</v>
      </c>
      <c r="AC316" s="1" t="n">
        <v>1966</v>
      </c>
      <c r="AD316" s="26" t="n">
        <v>9.38642904953146</v>
      </c>
      <c r="AE316" s="15" t="n">
        <v>9.65952861952862</v>
      </c>
      <c r="AF316" s="16" t="n">
        <v>9.70874171010642</v>
      </c>
      <c r="AG316" s="11" t="n">
        <v>9.71248783306627</v>
      </c>
      <c r="AH316" s="17" t="n">
        <v>9.67339298945846</v>
      </c>
      <c r="AI316" s="16" t="n">
        <v>21.9</v>
      </c>
      <c r="AJ316" s="18" t="n">
        <v>9.2</v>
      </c>
      <c r="AK316" s="6" t="n">
        <v>-5.9</v>
      </c>
      <c r="AL316" s="6" t="n">
        <v>-5.9</v>
      </c>
      <c r="AM316" s="20" t="n">
        <v>8</v>
      </c>
      <c r="AN316" s="15"/>
      <c r="AO316" s="15"/>
      <c r="AP316" s="1" t="n">
        <v>1966</v>
      </c>
      <c r="AQ316" s="11" t="n">
        <v>8.50512820512821</v>
      </c>
      <c r="AR316" s="15" t="n">
        <v>8.68971153846154</v>
      </c>
      <c r="AS316" s="16" t="n">
        <v>8.73148237179487</v>
      </c>
      <c r="AT316" s="11" t="n">
        <v>8.68410493152681</v>
      </c>
      <c r="AU316" s="17" t="n">
        <v>8.70442722902098</v>
      </c>
      <c r="AV316" s="3" t="n">
        <v>18.1</v>
      </c>
      <c r="AW316" s="21" t="n">
        <v>8.4</v>
      </c>
      <c r="AX316" s="6" t="n">
        <v>-0.6</v>
      </c>
      <c r="AY316" s="6" t="n">
        <v>0</v>
      </c>
      <c r="AZ316" s="20" t="n">
        <v>8.75</v>
      </c>
      <c r="BA316" s="2"/>
      <c r="BB316" s="1" t="n">
        <v>1966</v>
      </c>
      <c r="BC316" s="11" t="n">
        <v>16.5827380952381</v>
      </c>
      <c r="BD316" s="15" t="n">
        <v>16.6840674603175</v>
      </c>
      <c r="BE316" s="16" t="n">
        <v>16.6008878968254</v>
      </c>
      <c r="BF316" s="11" t="n">
        <v>16.4919383567821</v>
      </c>
      <c r="BG316" s="24" t="n">
        <v>16.4170175645831</v>
      </c>
      <c r="BH316" s="3" t="n">
        <v>26.5</v>
      </c>
      <c r="BI316" s="18" t="n">
        <v>17.6</v>
      </c>
      <c r="BJ316" s="6" t="n">
        <v>-1.9</v>
      </c>
      <c r="BL316" s="20" t="n">
        <v>12.3</v>
      </c>
      <c r="BM316" s="1" t="n">
        <v>1966</v>
      </c>
      <c r="BN316" s="11" t="n">
        <v>10.3214285714286</v>
      </c>
      <c r="BO316" s="15" t="n">
        <v>10.4412896825397</v>
      </c>
      <c r="BP316" s="16" t="n">
        <v>10.3147123015873</v>
      </c>
      <c r="BQ316" s="11" t="n">
        <v>10.2535962301587</v>
      </c>
      <c r="BR316" s="24" t="n">
        <v>10.2675992063492</v>
      </c>
      <c r="BS316" s="3" t="n">
        <v>20.9</v>
      </c>
      <c r="BT316" s="18" t="n">
        <v>10.15</v>
      </c>
      <c r="BU316" s="6" t="n">
        <v>3.1</v>
      </c>
      <c r="BV316" s="20" t="n">
        <v>12</v>
      </c>
      <c r="BX316" s="1" t="n">
        <v>1966</v>
      </c>
      <c r="BY316" s="11" t="n">
        <v>13.2821759259259</v>
      </c>
      <c r="BZ316" s="15" t="n">
        <v>13.7674074074074</v>
      </c>
      <c r="CA316" s="16" t="n">
        <v>13.7374305555556</v>
      </c>
      <c r="CB316" s="11" t="n">
        <v>13.5093344907407</v>
      </c>
      <c r="CC316" s="17" t="n">
        <v>13.4581630892256</v>
      </c>
      <c r="CD316" s="3" t="n">
        <v>27.5</v>
      </c>
      <c r="CE316" s="18" t="n">
        <v>12.9</v>
      </c>
      <c r="CF316" s="6" t="n">
        <v>1.7</v>
      </c>
      <c r="CG316" s="20" t="n">
        <v>14.6</v>
      </c>
      <c r="CH316" s="6"/>
      <c r="CI316" s="2"/>
      <c r="CJ316" s="1" t="n">
        <v>1966</v>
      </c>
      <c r="CK316" s="11" t="n">
        <v>8.89523809523809</v>
      </c>
      <c r="CL316" s="15" t="n">
        <v>8.86</v>
      </c>
      <c r="CM316" s="16" t="n">
        <v>8.81880952380952</v>
      </c>
      <c r="CN316" s="11" t="n">
        <v>8.72176587301587</v>
      </c>
      <c r="CO316" s="17" t="n">
        <v>8.87714484126984</v>
      </c>
      <c r="CP316" s="16" t="n">
        <v>13.7</v>
      </c>
      <c r="CQ316" s="18" t="n">
        <v>8.9</v>
      </c>
      <c r="CR316" s="25" t="n">
        <v>1.8</v>
      </c>
      <c r="CS316" s="38" t="n">
        <v>7.75</v>
      </c>
      <c r="CT316" s="15"/>
      <c r="CU316" s="15"/>
      <c r="CV316" s="1" t="n">
        <v>1966</v>
      </c>
      <c r="CW316" s="11" t="n">
        <v>17.3104166666667</v>
      </c>
      <c r="CX316" s="15" t="n">
        <v>17.8494318181818</v>
      </c>
      <c r="CY316" s="16" t="n">
        <v>17.8624242424242</v>
      </c>
      <c r="CZ316" s="11" t="n">
        <v>17.6095628156566</v>
      </c>
      <c r="DA316" s="17" t="n">
        <v>17.3426723484848</v>
      </c>
      <c r="DB316" s="3" t="n">
        <v>25.2</v>
      </c>
      <c r="DC316" s="18" t="n">
        <v>19.1</v>
      </c>
      <c r="DD316" s="6" t="n">
        <v>4.7</v>
      </c>
      <c r="DE316" s="20" t="n">
        <v>14.95</v>
      </c>
    </row>
    <row r="317" customFormat="false" ht="12.8" hidden="false" customHeight="false" outlineLevel="0" collapsed="false">
      <c r="A317" s="22"/>
      <c r="B317" s="11" t="n">
        <v>13.9867081442931</v>
      </c>
      <c r="C317" s="15" t="n">
        <f aca="false">AVERAGE(B313:B317)</f>
        <v>14.0956576129487</v>
      </c>
      <c r="D317" s="16" t="n">
        <f aca="false">AVERAGE(B308:B317)</f>
        <v>14.1126412882183</v>
      </c>
      <c r="E317" s="11" t="n">
        <f aca="false">AVERAGE(B298:B317)</f>
        <v>13.9421859317157</v>
      </c>
      <c r="F317" s="17" t="n">
        <f aca="false">AVERAGE(B268:B317)</f>
        <v>13.8748356606072</v>
      </c>
      <c r="G317" s="16" t="n">
        <f aca="false">IF(Y$180=0,MIN(AI317,AV317,BH317,BS317,CD317,DB317),MIN(AI317,AV317,BH317,BS317,CD317,CP317,DB317))</f>
        <v>17.3</v>
      </c>
      <c r="H317" s="18" t="n">
        <f aca="false">IF(Y$4=0,MEDIAN(AJ317,AW317,BI317,BT317,CE317,DC317),MEDIAN(AJ317,AW317,BI317,BT317,CE317,CQ317,DC317))</f>
        <v>10</v>
      </c>
      <c r="I317" s="19" t="n">
        <f aca="false">IF(Y$4=0,SUM(AJ317*0.104+AW317*0.03+BI317*0.225+BT317*0.329+CE317*0.009+DC317*0.175),SUM(AJ317*0.104+AW317*0.03+BI317*0.225+BT317*0.329+DC317*0.175))</f>
        <v>11.76255</v>
      </c>
      <c r="J317" s="11" t="n">
        <f aca="false">IF(Y$180=0,MIN(AK317,AX317,BJ317,BU317,CF317,DD317),MIN(AK317,AX317,BJ317,BU317,CF317,CR317,DD317))</f>
        <v>-7.5</v>
      </c>
      <c r="K317" s="20" t="n">
        <f aca="false">(G317+J317)/2</f>
        <v>4.9</v>
      </c>
      <c r="AC317" s="1" t="n">
        <v>1967</v>
      </c>
      <c r="AD317" s="26" t="n">
        <v>9.83815818830879</v>
      </c>
      <c r="AE317" s="15" t="n">
        <v>9.72102237231755</v>
      </c>
      <c r="AF317" s="16" t="n">
        <v>9.76404369582708</v>
      </c>
      <c r="AG317" s="11" t="n">
        <v>9.70914975854597</v>
      </c>
      <c r="AH317" s="17" t="n">
        <v>9.68254330600241</v>
      </c>
      <c r="AI317" s="16" t="n">
        <v>23</v>
      </c>
      <c r="AJ317" s="18" t="n">
        <v>10</v>
      </c>
      <c r="AK317" s="6" t="n">
        <v>-7.5</v>
      </c>
      <c r="AL317" s="6" t="n">
        <v>-7.5</v>
      </c>
      <c r="AM317" s="20" t="n">
        <v>7.75</v>
      </c>
      <c r="AN317" s="15"/>
      <c r="AO317" s="15"/>
      <c r="AP317" s="1" t="n">
        <v>1967</v>
      </c>
      <c r="AQ317" s="11" t="n">
        <v>8.47644230769231</v>
      </c>
      <c r="AR317" s="15" t="n">
        <v>8.62108974358974</v>
      </c>
      <c r="AS317" s="16" t="n">
        <v>8.75191506410257</v>
      </c>
      <c r="AT317" s="11" t="n">
        <v>8.65800280448718</v>
      </c>
      <c r="AU317" s="17" t="n">
        <v>8.6947509469697</v>
      </c>
      <c r="AV317" s="3" t="n">
        <v>17.3</v>
      </c>
      <c r="AW317" s="21" t="n">
        <v>8.8</v>
      </c>
      <c r="AX317" s="6" t="n">
        <v>0</v>
      </c>
      <c r="AY317" s="6" t="n">
        <v>1.3</v>
      </c>
      <c r="AZ317" s="20" t="n">
        <v>8.65</v>
      </c>
      <c r="BA317" s="2"/>
      <c r="BB317" s="1" t="n">
        <v>1967</v>
      </c>
      <c r="BC317" s="11" t="n">
        <v>16.9043650793651</v>
      </c>
      <c r="BD317" s="15" t="n">
        <v>16.7195436507937</v>
      </c>
      <c r="BE317" s="16" t="n">
        <v>16.6586904761905</v>
      </c>
      <c r="BF317" s="11" t="n">
        <v>16.500450261544</v>
      </c>
      <c r="BG317" s="24" t="n">
        <v>16.4426028336501</v>
      </c>
      <c r="BH317" s="3" t="n">
        <v>26.7</v>
      </c>
      <c r="BI317" s="18" t="n">
        <v>17.7</v>
      </c>
      <c r="BJ317" s="6" t="n">
        <v>2</v>
      </c>
      <c r="BL317" s="20" t="n">
        <v>14.35</v>
      </c>
      <c r="BM317" s="1" t="n">
        <v>1967</v>
      </c>
      <c r="BN317" s="11" t="n">
        <v>10.2690476190476</v>
      </c>
      <c r="BO317" s="15" t="n">
        <v>10.3852182539683</v>
      </c>
      <c r="BP317" s="16" t="n">
        <v>10.3766170634921</v>
      </c>
      <c r="BQ317" s="11" t="n">
        <v>10.234935515873</v>
      </c>
      <c r="BR317" s="24" t="n">
        <v>10.269992979243</v>
      </c>
      <c r="BS317" s="3" t="n">
        <v>20.8</v>
      </c>
      <c r="BT317" s="18" t="n">
        <v>9.95</v>
      </c>
      <c r="BU317" s="6" t="n">
        <v>3</v>
      </c>
      <c r="BV317" s="20" t="n">
        <v>11.9</v>
      </c>
      <c r="BX317" s="1" t="n">
        <v>1967</v>
      </c>
      <c r="BY317" s="11" t="n">
        <v>13.7108796296296</v>
      </c>
      <c r="BZ317" s="15" t="n">
        <v>13.7322685185185</v>
      </c>
      <c r="CA317" s="16" t="n">
        <v>13.7383564814815</v>
      </c>
      <c r="CB317" s="11" t="n">
        <v>13.5220486111111</v>
      </c>
      <c r="CC317" s="17" t="n">
        <v>13.4734806397306</v>
      </c>
      <c r="CD317" s="3" t="n">
        <v>27.6</v>
      </c>
      <c r="CE317" s="18" t="n">
        <v>13.2</v>
      </c>
      <c r="CF317" s="6" t="n">
        <v>3.2</v>
      </c>
      <c r="CG317" s="20" t="n">
        <v>15.4</v>
      </c>
      <c r="CH317" s="6"/>
      <c r="CI317" s="2"/>
      <c r="CJ317" s="1" t="n">
        <v>1967</v>
      </c>
      <c r="CK317" s="11" t="n">
        <v>8.9297619047619</v>
      </c>
      <c r="CL317" s="15" t="n">
        <v>8.81904761904762</v>
      </c>
      <c r="CM317" s="16" t="n">
        <v>8.8685119047619</v>
      </c>
      <c r="CN317" s="11" t="n">
        <v>8.71962301587301</v>
      </c>
      <c r="CO317" s="17" t="n">
        <v>8.86994841269841</v>
      </c>
      <c r="CP317" s="16" t="n">
        <v>14.3</v>
      </c>
      <c r="CQ317" s="18" t="n">
        <v>9.1</v>
      </c>
      <c r="CR317" s="25" t="n">
        <v>2.8</v>
      </c>
      <c r="CS317" s="38" t="n">
        <v>8.55</v>
      </c>
      <c r="CT317" s="15"/>
      <c r="CU317" s="15"/>
      <c r="CV317" s="1" t="n">
        <v>1967</v>
      </c>
      <c r="CW317" s="11" t="n">
        <v>16.8979166666667</v>
      </c>
      <c r="CX317" s="15" t="n">
        <v>17.6485984848485</v>
      </c>
      <c r="CY317" s="16" t="n">
        <v>17.7676325757576</v>
      </c>
      <c r="CZ317" s="11" t="n">
        <v>17.5658128156566</v>
      </c>
      <c r="DA317" s="17" t="n">
        <v>17.3382556818182</v>
      </c>
      <c r="DB317" s="3" t="n">
        <v>25.9</v>
      </c>
      <c r="DC317" s="18" t="n">
        <v>18.3</v>
      </c>
      <c r="DD317" s="6" t="n">
        <v>1.2</v>
      </c>
      <c r="DE317" s="20" t="n">
        <v>13.55</v>
      </c>
    </row>
    <row r="318" customFormat="false" ht="12.8" hidden="false" customHeight="false" outlineLevel="0" collapsed="false">
      <c r="A318" s="22"/>
      <c r="B318" s="11" t="n">
        <v>14.0285009766289</v>
      </c>
      <c r="C318" s="15" t="n">
        <f aca="false">AVERAGE(B314:B318)</f>
        <v>14.0218930878206</v>
      </c>
      <c r="D318" s="16" t="n">
        <f aca="false">AVERAGE(B309:B318)</f>
        <v>14.0868773873157</v>
      </c>
      <c r="E318" s="11" t="n">
        <f aca="false">AVERAGE(B299:B318)</f>
        <v>13.9628011118843</v>
      </c>
      <c r="F318" s="17" t="n">
        <f aca="false">AVERAGE(B269:B318)</f>
        <v>13.8820134491137</v>
      </c>
      <c r="G318" s="16" t="n">
        <f aca="false">IF(Y$180=0,MIN(AI318,AV318,BH318,BS318,CD318,DB318),MIN(AI318,AV318,BH318,BS318,CD318,CP318,DB318))</f>
        <v>18.9</v>
      </c>
      <c r="H318" s="18" t="n">
        <f aca="false">IF(Y$4=0,MEDIAN(AJ318,AW318,BI318,BT318,CE318,DC318),MEDIAN(AJ318,AW318,BI318,BT318,CE318,CQ318,DC318))</f>
        <v>10.35</v>
      </c>
      <c r="I318" s="19" t="n">
        <f aca="false">IF(Y$4=0,SUM(AJ318*0.104+AW318*0.03+BI318*0.225+BT318*0.329+CE318*0.009+DC318*0.175),SUM(AJ318*0.104+AW318*0.03+BI318*0.225+BT318*0.329+DC318*0.175))</f>
        <v>12.19515</v>
      </c>
      <c r="J318" s="11" t="n">
        <f aca="false">IF(Y$180=0,MIN(AK318,AX318,BJ318,BU318,CF318,DD318),MIN(AK318,AX318,BJ318,BU318,CF318,CR318,DD318))</f>
        <v>-7.8</v>
      </c>
      <c r="K318" s="20" t="n">
        <f aca="false">(G318+J318)/2</f>
        <v>5.55</v>
      </c>
      <c r="AC318" s="1" t="n">
        <v>1968</v>
      </c>
      <c r="AD318" s="26" t="n">
        <v>10.0135851486755</v>
      </c>
      <c r="AE318" s="15" t="n">
        <v>9.69612449799197</v>
      </c>
      <c r="AF318" s="16" t="n">
        <v>9.7615501357281</v>
      </c>
      <c r="AG318" s="11" t="n">
        <v>9.75133884316728</v>
      </c>
      <c r="AH318" s="17" t="n">
        <v>9.69675563397592</v>
      </c>
      <c r="AI318" s="16" t="n">
        <v>23.6</v>
      </c>
      <c r="AJ318" s="18" t="n">
        <v>9.75</v>
      </c>
      <c r="AK318" s="6" t="n">
        <v>-7.8</v>
      </c>
      <c r="AL318" s="6" t="n">
        <v>-5.6</v>
      </c>
      <c r="AM318" s="20" t="n">
        <v>7.9</v>
      </c>
      <c r="AN318" s="15"/>
      <c r="AO318" s="15"/>
      <c r="AP318" s="1" t="n">
        <v>1968</v>
      </c>
      <c r="AQ318" s="11" t="n">
        <v>9.09903846153846</v>
      </c>
      <c r="AR318" s="15" t="n">
        <v>8.6136217948718</v>
      </c>
      <c r="AS318" s="16" t="n">
        <v>8.79734775641026</v>
      </c>
      <c r="AT318" s="11" t="n">
        <v>8.69761818910257</v>
      </c>
      <c r="AU318" s="17" t="n">
        <v>8.69535992132867</v>
      </c>
      <c r="AV318" s="3" t="n">
        <v>18.9</v>
      </c>
      <c r="AW318" s="21" t="n">
        <v>8.7</v>
      </c>
      <c r="AX318" s="6" t="n">
        <v>-0.9</v>
      </c>
      <c r="AY318" s="6" t="n">
        <v>1.5</v>
      </c>
      <c r="AZ318" s="20" t="n">
        <v>9</v>
      </c>
      <c r="BA318" s="2"/>
      <c r="BB318" s="1" t="n">
        <v>1968</v>
      </c>
      <c r="BC318" s="11" t="n">
        <v>16.8161165223665</v>
      </c>
      <c r="BD318" s="15" t="n">
        <v>16.7610209235209</v>
      </c>
      <c r="BE318" s="16" t="n">
        <v>16.6314529220779</v>
      </c>
      <c r="BF318" s="11" t="n">
        <v>16.5245001352814</v>
      </c>
      <c r="BG318" s="24" t="n">
        <v>16.470284920195</v>
      </c>
      <c r="BH318" s="3" t="n">
        <v>26.6</v>
      </c>
      <c r="BI318" s="18" t="n">
        <v>18</v>
      </c>
      <c r="BJ318" s="6" t="n">
        <v>0.7</v>
      </c>
      <c r="BL318" s="20" t="n">
        <v>13.65</v>
      </c>
      <c r="BM318" s="1" t="n">
        <v>1968</v>
      </c>
      <c r="BN318" s="11" t="n">
        <v>10.9309523809524</v>
      </c>
      <c r="BO318" s="15" t="n">
        <v>10.4213095238095</v>
      </c>
      <c r="BP318" s="16" t="n">
        <v>10.476378968254</v>
      </c>
      <c r="BQ318" s="11" t="n">
        <v>10.2871081349206</v>
      </c>
      <c r="BR318" s="24" t="n">
        <v>10.2802530525031</v>
      </c>
      <c r="BS318" s="3" t="n">
        <v>23.2</v>
      </c>
      <c r="BT318" s="18" t="n">
        <v>10.35</v>
      </c>
      <c r="BU318" s="6" t="n">
        <v>2.7</v>
      </c>
      <c r="BV318" s="20" t="n">
        <v>12.95</v>
      </c>
      <c r="BX318" s="1" t="n">
        <v>1968</v>
      </c>
      <c r="BY318" s="11" t="n">
        <v>13.0603149551066</v>
      </c>
      <c r="BZ318" s="15" t="n">
        <v>13.5000491021324</v>
      </c>
      <c r="CA318" s="16" t="n">
        <v>13.6608000140292</v>
      </c>
      <c r="CB318" s="11" t="n">
        <v>13.5074775533109</v>
      </c>
      <c r="CC318" s="17" t="n">
        <v>13.4588929573513</v>
      </c>
      <c r="CD318" s="3" t="n">
        <v>27</v>
      </c>
      <c r="CE318" s="18" t="n">
        <v>12.2</v>
      </c>
      <c r="CF318" s="6" t="n">
        <v>2.2</v>
      </c>
      <c r="CG318" s="20" t="n">
        <v>14.6</v>
      </c>
      <c r="CH318" s="6"/>
      <c r="CI318" s="2"/>
      <c r="CJ318" s="1" t="n">
        <v>1968</v>
      </c>
      <c r="CK318" s="11" t="n">
        <v>8.87123015873015</v>
      </c>
      <c r="CL318" s="15" t="n">
        <v>8.83662698412698</v>
      </c>
      <c r="CM318" s="16" t="n">
        <v>8.90843253968254</v>
      </c>
      <c r="CN318" s="11" t="n">
        <v>8.73127976190476</v>
      </c>
      <c r="CO318" s="17" t="n">
        <v>8.86051190476191</v>
      </c>
      <c r="CP318" s="16" t="n">
        <v>14.3</v>
      </c>
      <c r="CQ318" s="18" t="n">
        <v>8.55</v>
      </c>
      <c r="CR318" s="25" t="n">
        <v>2</v>
      </c>
      <c r="CS318" s="38" t="n">
        <v>8.15</v>
      </c>
      <c r="CT318" s="15"/>
      <c r="CU318" s="15"/>
      <c r="CV318" s="1" t="n">
        <v>1968</v>
      </c>
      <c r="CW318" s="11" t="n">
        <v>17.7395833333333</v>
      </c>
      <c r="CX318" s="15" t="n">
        <v>17.5960984848485</v>
      </c>
      <c r="CY318" s="16" t="n">
        <v>17.7186742424242</v>
      </c>
      <c r="CZ318" s="11" t="n">
        <v>17.6092503156566</v>
      </c>
      <c r="DA318" s="17" t="n">
        <v>17.3542140151515</v>
      </c>
      <c r="DB318" s="3" t="n">
        <v>25.4</v>
      </c>
      <c r="DC318" s="18" t="n">
        <v>19.8</v>
      </c>
      <c r="DD318" s="6" t="n">
        <v>4.1</v>
      </c>
      <c r="DE318" s="20" t="n">
        <v>14.75</v>
      </c>
    </row>
    <row r="319" customFormat="false" ht="12.8" hidden="false" customHeight="false" outlineLevel="0" collapsed="false">
      <c r="A319" s="22"/>
      <c r="B319" s="11" t="n">
        <v>14.0074111326259</v>
      </c>
      <c r="C319" s="15" t="n">
        <f aca="false">AVERAGE(B315:B319)</f>
        <v>14.008818204602</v>
      </c>
      <c r="D319" s="16" t="n">
        <f aca="false">AVERAGE(B310:B319)</f>
        <v>14.0538844802442</v>
      </c>
      <c r="E319" s="11" t="n">
        <f aca="false">AVERAGE(B300:B319)</f>
        <v>13.9884212889292</v>
      </c>
      <c r="F319" s="17" t="n">
        <f aca="false">AVERAGE(B270:B319)</f>
        <v>13.8846896848427</v>
      </c>
      <c r="G319" s="16" t="n">
        <f aca="false">IF(Y$180=0,MIN(AI319,AV319,BH319,BS319,CD319,DB319),MIN(AI319,AV319,BH319,BS319,CD319,CP319,DB319))</f>
        <v>18</v>
      </c>
      <c r="H319" s="18" t="n">
        <f aca="false">IF(Y$4=0,MEDIAN(AJ319,AW319,BI319,BT319,CE319,DC319),MEDIAN(AJ319,AW319,BI319,BT319,CE319,CQ319,DC319))</f>
        <v>9.75</v>
      </c>
      <c r="I319" s="19" t="n">
        <f aca="false">IF(Y$4=0,SUM(AJ319*0.104+AW319*0.03+BI319*0.225+BT319*0.329+CE319*0.009+DC319*0.175),SUM(AJ319*0.104+AW319*0.03+BI319*0.225+BT319*0.329+DC319*0.175))</f>
        <v>11.8257</v>
      </c>
      <c r="J319" s="11" t="n">
        <f aca="false">IF(Y$180=0,MIN(AK319,AX319,BJ319,BU319,CF319,DD319),MIN(AK319,AX319,BJ319,BU319,CF319,CR319,DD319))</f>
        <v>-6.2</v>
      </c>
      <c r="K319" s="20" t="n">
        <f aca="false">(G319+J319)/2</f>
        <v>5.9</v>
      </c>
      <c r="AC319" s="1" t="n">
        <v>1969</v>
      </c>
      <c r="AD319" s="26" t="n">
        <v>9.97060092220735</v>
      </c>
      <c r="AE319" s="15" t="n">
        <v>9.77384575338391</v>
      </c>
      <c r="AF319" s="16" t="n">
        <v>9.753501691953</v>
      </c>
      <c r="AG319" s="11" t="n">
        <v>9.77921795219599</v>
      </c>
      <c r="AH319" s="17" t="n">
        <v>9.6892353607534</v>
      </c>
      <c r="AI319" s="16" t="n">
        <v>23.7</v>
      </c>
      <c r="AJ319" s="18" t="n">
        <v>9.75</v>
      </c>
      <c r="AK319" s="6" t="n">
        <v>-6.2</v>
      </c>
      <c r="AL319" s="6" t="n">
        <v>-6.2</v>
      </c>
      <c r="AM319" s="20" t="n">
        <v>8.75</v>
      </c>
      <c r="AN319" s="15"/>
      <c r="AO319" s="15"/>
      <c r="AP319" s="1" t="n">
        <v>1969</v>
      </c>
      <c r="AQ319" s="11" t="n">
        <v>8.83028846153846</v>
      </c>
      <c r="AR319" s="15" t="n">
        <v>8.66628205128205</v>
      </c>
      <c r="AS319" s="16" t="n">
        <v>8.78460737179487</v>
      </c>
      <c r="AT319" s="11" t="n">
        <v>8.73301682692308</v>
      </c>
      <c r="AU319" s="17" t="n">
        <v>8.68947851107226</v>
      </c>
      <c r="AV319" s="3" t="n">
        <v>18</v>
      </c>
      <c r="AW319" s="21" t="n">
        <v>8.7</v>
      </c>
      <c r="AX319" s="6" t="n">
        <v>-0.9</v>
      </c>
      <c r="AY319" s="6" t="n">
        <v>0.1</v>
      </c>
      <c r="AZ319" s="20" t="n">
        <v>8.55</v>
      </c>
      <c r="BA319" s="2"/>
      <c r="BB319" s="1" t="n">
        <v>1969</v>
      </c>
      <c r="BC319" s="11" t="n">
        <v>17.2525793650794</v>
      </c>
      <c r="BD319" s="15" t="n">
        <v>16.829016955267</v>
      </c>
      <c r="BE319" s="16" t="n">
        <v>16.6925441919192</v>
      </c>
      <c r="BF319" s="11" t="n">
        <v>16.5794951749639</v>
      </c>
      <c r="BG319" s="24" t="n">
        <v>16.4897186213177</v>
      </c>
      <c r="BH319" s="3" t="n">
        <v>27.1</v>
      </c>
      <c r="BI319" s="18" t="n">
        <v>18.15</v>
      </c>
      <c r="BJ319" s="6" t="n">
        <v>3.9</v>
      </c>
      <c r="BL319" s="20" t="n">
        <v>15.5</v>
      </c>
      <c r="BM319" s="1" t="n">
        <v>1969</v>
      </c>
      <c r="BN319" s="11" t="n">
        <v>10.1839285714286</v>
      </c>
      <c r="BO319" s="15" t="n">
        <v>10.4452380952381</v>
      </c>
      <c r="BP319" s="16" t="n">
        <v>10.4580158730159</v>
      </c>
      <c r="BQ319" s="11" t="n">
        <v>10.3120486111111</v>
      </c>
      <c r="BR319" s="24" t="n">
        <v>10.2735598290598</v>
      </c>
      <c r="BS319" s="3" t="n">
        <v>21.8</v>
      </c>
      <c r="BT319" s="18" t="n">
        <v>9.55</v>
      </c>
      <c r="BU319" s="6" t="n">
        <v>3.7</v>
      </c>
      <c r="BV319" s="20" t="n">
        <v>12.75</v>
      </c>
      <c r="BX319" s="1" t="n">
        <v>1969</v>
      </c>
      <c r="BY319" s="11" t="n">
        <v>13.2875771604938</v>
      </c>
      <c r="BZ319" s="15" t="n">
        <v>13.4714997194164</v>
      </c>
      <c r="CA319" s="16" t="n">
        <v>13.5782845819304</v>
      </c>
      <c r="CB319" s="11" t="n">
        <v>13.5051839576319</v>
      </c>
      <c r="CC319" s="17" t="n">
        <v>13.4560519079686</v>
      </c>
      <c r="CD319" s="3" t="n">
        <v>27</v>
      </c>
      <c r="CE319" s="18" t="n">
        <v>12.8</v>
      </c>
      <c r="CF319" s="6" t="n">
        <v>2</v>
      </c>
      <c r="CG319" s="20" t="n">
        <v>14.5</v>
      </c>
      <c r="CH319" s="6"/>
      <c r="CI319" s="2"/>
      <c r="CJ319" s="1" t="n">
        <v>1969</v>
      </c>
      <c r="CK319" s="11" t="n">
        <v>9.22619047619049</v>
      </c>
      <c r="CL319" s="15" t="n">
        <v>8.9259126984127</v>
      </c>
      <c r="CM319" s="16" t="n">
        <v>8.93998015873016</v>
      </c>
      <c r="CN319" s="11" t="n">
        <v>8.78711309523809</v>
      </c>
      <c r="CO319" s="17" t="n">
        <v>8.85517460317461</v>
      </c>
      <c r="CP319" s="16" t="n">
        <v>15.1</v>
      </c>
      <c r="CQ319" s="18" t="n">
        <v>9.3</v>
      </c>
      <c r="CR319" s="25" t="n">
        <v>3</v>
      </c>
      <c r="CS319" s="38" t="n">
        <v>9.05</v>
      </c>
      <c r="CT319" s="15"/>
      <c r="CU319" s="15"/>
      <c r="CV319" s="1" t="n">
        <v>1969</v>
      </c>
      <c r="CW319" s="11" t="n">
        <v>17.2788194444444</v>
      </c>
      <c r="CX319" s="15" t="n">
        <v>17.4220138888889</v>
      </c>
      <c r="CY319" s="16" t="n">
        <v>17.631764520202</v>
      </c>
      <c r="CZ319" s="11" t="n">
        <v>17.6472537878788</v>
      </c>
      <c r="DA319" s="17" t="n">
        <v>17.3600820707071</v>
      </c>
      <c r="DB319" s="3" t="n">
        <v>26.3</v>
      </c>
      <c r="DC319" s="18" t="n">
        <v>19</v>
      </c>
      <c r="DD319" s="6" t="n">
        <v>4</v>
      </c>
      <c r="DE319" s="20" t="n">
        <v>15.15</v>
      </c>
    </row>
    <row r="320" customFormat="false" ht="12.8" hidden="false" customHeight="false" outlineLevel="0" collapsed="false">
      <c r="A320" s="22" t="n">
        <f aca="false">A315+5</f>
        <v>1970</v>
      </c>
      <c r="B320" s="11" t="n">
        <v>13.9609320487895</v>
      </c>
      <c r="C320" s="15" t="n">
        <f aca="false">AVERAGE(B316:B320)</f>
        <v>13.9592995980743</v>
      </c>
      <c r="D320" s="16" t="n">
        <f aca="false">AVERAGE(B311:B320)</f>
        <v>14.0804983422419</v>
      </c>
      <c r="E320" s="11" t="n">
        <f aca="false">AVERAGE(B301:B320)</f>
        <v>13.9891386434592</v>
      </c>
      <c r="F320" s="17" t="n">
        <f aca="false">AVERAGE(B271:B320)</f>
        <v>13.8841397386185</v>
      </c>
      <c r="G320" s="16" t="n">
        <f aca="false">IF(Y$180=0,MIN(AI320,AV320,BH320,BS320,CD320,DB320),MIN(AI320,AV320,BH320,BS320,CD320,CP320,DB320))</f>
        <v>17.3</v>
      </c>
      <c r="H320" s="18" t="n">
        <f aca="false">IF(Y$4=0,MEDIAN(AJ320,AW320,BI320,BT320,CE320,DC320),MEDIAN(AJ320,AW320,BI320,BT320,CE320,CQ320,DC320))</f>
        <v>9.8</v>
      </c>
      <c r="I320" s="19" t="n">
        <f aca="false">IF(Y$4=0,SUM(AJ320*0.104+AW320*0.03+BI320*0.225+BT320*0.329+CE320*0.009+DC320*0.175),SUM(AJ320*0.104+AW320*0.03+BI320*0.225+BT320*0.329+DC320*0.175))</f>
        <v>11.86025</v>
      </c>
      <c r="J320" s="11" t="n">
        <f aca="false">IF(Y$180=0,MIN(AK320,AX320,BJ320,BU320,CF320,DD320),MIN(AK320,AX320,BJ320,BU320,CF320,CR320,DD320))</f>
        <v>-5.1</v>
      </c>
      <c r="K320" s="20" t="n">
        <f aca="false">(G320+J320)/2</f>
        <v>6.1</v>
      </c>
      <c r="AC320" s="1" t="n">
        <v>1970</v>
      </c>
      <c r="AD320" s="26" t="n">
        <v>9.37090956418266</v>
      </c>
      <c r="AE320" s="15" t="n">
        <v>9.71593657458115</v>
      </c>
      <c r="AF320" s="16" t="n">
        <v>9.72930081436859</v>
      </c>
      <c r="AG320" s="11" t="n">
        <v>9.71585990722148</v>
      </c>
      <c r="AH320" s="17" t="n">
        <v>9.67969699053728</v>
      </c>
      <c r="AI320" s="16" t="n">
        <v>24.3</v>
      </c>
      <c r="AJ320" s="18" t="n">
        <v>9.2</v>
      </c>
      <c r="AK320" s="6" t="n">
        <v>-5.1</v>
      </c>
      <c r="AL320" s="6" t="n">
        <v>-5.1</v>
      </c>
      <c r="AM320" s="20" t="n">
        <v>9.6</v>
      </c>
      <c r="AN320" s="15"/>
      <c r="AO320" s="15"/>
      <c r="AP320" s="1" t="n">
        <v>1970</v>
      </c>
      <c r="AQ320" s="11" t="n">
        <v>8.55769230769231</v>
      </c>
      <c r="AR320" s="15" t="n">
        <v>8.69371794871795</v>
      </c>
      <c r="AS320" s="16" t="n">
        <v>8.76455128205128</v>
      </c>
      <c r="AT320" s="11" t="n">
        <v>8.72483173076923</v>
      </c>
      <c r="AU320" s="17" t="n">
        <v>8.68286953671329</v>
      </c>
      <c r="AV320" s="3" t="n">
        <v>17.3</v>
      </c>
      <c r="AW320" s="21" t="n">
        <v>8.6</v>
      </c>
      <c r="AX320" s="6" t="n">
        <v>-2.1</v>
      </c>
      <c r="AY320" s="6" t="n">
        <v>2.1</v>
      </c>
      <c r="AZ320" s="20" t="n">
        <v>7.6</v>
      </c>
      <c r="BA320" s="2"/>
      <c r="BB320" s="1" t="n">
        <v>1970</v>
      </c>
      <c r="BC320" s="11" t="n">
        <v>16.6500992063492</v>
      </c>
      <c r="BD320" s="15" t="n">
        <v>16.8411796536797</v>
      </c>
      <c r="BE320" s="16" t="n">
        <v>16.7369588744589</v>
      </c>
      <c r="BF320" s="11" t="n">
        <v>16.5722679924242</v>
      </c>
      <c r="BG320" s="24" t="n">
        <v>16.488716540404</v>
      </c>
      <c r="BH320" s="3" t="n">
        <v>26.25</v>
      </c>
      <c r="BI320" s="18" t="n">
        <v>18.05</v>
      </c>
      <c r="BJ320" s="6" t="n">
        <v>0.1</v>
      </c>
      <c r="BL320" s="20" t="n">
        <v>13.175</v>
      </c>
      <c r="BM320" s="1" t="n">
        <v>1970</v>
      </c>
      <c r="BN320" s="11" t="n">
        <v>9.95367063492063</v>
      </c>
      <c r="BO320" s="15" t="n">
        <v>10.3318055555556</v>
      </c>
      <c r="BP320" s="16" t="n">
        <v>10.4370833333333</v>
      </c>
      <c r="BQ320" s="11" t="n">
        <v>10.2933630952381</v>
      </c>
      <c r="BR320" s="24" t="n">
        <v>10.2694024725275</v>
      </c>
      <c r="BS320" s="3" t="n">
        <v>21.2</v>
      </c>
      <c r="BT320" s="18" t="n">
        <v>9.8</v>
      </c>
      <c r="BU320" s="6" t="n">
        <v>1.9</v>
      </c>
      <c r="BV320" s="20" t="n">
        <v>11.55</v>
      </c>
      <c r="BX320" s="1" t="n">
        <v>1970</v>
      </c>
      <c r="BY320" s="11" t="n">
        <v>13.6874614197531</v>
      </c>
      <c r="BZ320" s="15" t="n">
        <v>13.4056818181818</v>
      </c>
      <c r="CA320" s="16" t="n">
        <v>13.6434196127946</v>
      </c>
      <c r="CB320" s="11" t="n">
        <v>13.5288857323232</v>
      </c>
      <c r="CC320" s="17" t="n">
        <v>13.4593011363636</v>
      </c>
      <c r="CD320" s="3" t="n">
        <v>27.8</v>
      </c>
      <c r="CE320" s="18" t="n">
        <v>13.1</v>
      </c>
      <c r="CF320" s="6" t="n">
        <v>3.1</v>
      </c>
      <c r="CG320" s="20" t="n">
        <v>15.45</v>
      </c>
      <c r="CH320" s="6"/>
      <c r="CI320" s="2"/>
      <c r="CJ320" s="1" t="n">
        <v>1970</v>
      </c>
      <c r="CK320" s="11" t="n">
        <v>9.05476190476191</v>
      </c>
      <c r="CL320" s="15" t="n">
        <v>8.99543650793651</v>
      </c>
      <c r="CM320" s="16" t="n">
        <v>8.97676587301587</v>
      </c>
      <c r="CN320" s="11" t="n">
        <v>8.80931547619048</v>
      </c>
      <c r="CO320" s="17" t="n">
        <v>8.8508253968254</v>
      </c>
      <c r="CP320" s="16" t="n">
        <v>14.4</v>
      </c>
      <c r="CQ320" s="18" t="n">
        <v>9.1</v>
      </c>
      <c r="CR320" s="25" t="n">
        <v>2.3</v>
      </c>
      <c r="CS320" s="38" t="n">
        <v>8.35</v>
      </c>
      <c r="CT320" s="15"/>
      <c r="CU320" s="15"/>
      <c r="CV320" s="1" t="n">
        <v>1970</v>
      </c>
      <c r="CW320" s="11" t="n">
        <v>17.55</v>
      </c>
      <c r="CX320" s="15" t="n">
        <v>17.3553472222222</v>
      </c>
      <c r="CY320" s="16" t="n">
        <v>17.6353061868687</v>
      </c>
      <c r="CZ320" s="11" t="n">
        <v>17.6646496212121</v>
      </c>
      <c r="DA320" s="17" t="n">
        <v>17.3606654040404</v>
      </c>
      <c r="DB320" s="3" t="n">
        <v>25.9</v>
      </c>
      <c r="DC320" s="18" t="n">
        <v>19.2</v>
      </c>
      <c r="DD320" s="6" t="n">
        <v>1.5</v>
      </c>
      <c r="DE320" s="20" t="n">
        <v>13.7</v>
      </c>
    </row>
    <row r="321" customFormat="false" ht="12.8" hidden="false" customHeight="false" outlineLevel="0" collapsed="false">
      <c r="A321" s="22"/>
      <c r="B321" s="11" t="n">
        <v>14.0119197788577</v>
      </c>
      <c r="C321" s="15" t="n">
        <f aca="false">AVERAGE(B317:B321)</f>
        <v>13.999094416239</v>
      </c>
      <c r="D321" s="16" t="n">
        <f aca="false">AVERAGE(B312:B321)</f>
        <v>14.069180609547</v>
      </c>
      <c r="E321" s="11" t="n">
        <f aca="false">AVERAGE(B302:B321)</f>
        <v>14.0044703183737</v>
      </c>
      <c r="F321" s="17" t="n">
        <f aca="false">AVERAGE(B272:B321)</f>
        <v>13.8768792849865</v>
      </c>
      <c r="G321" s="16" t="n">
        <f aca="false">IF(Y$180=0,MIN(AI321,AV321,BH321,BS321,CD321,DB321),MIN(AI321,AV321,BH321,BS321,CD321,CP321,DB321))</f>
        <v>17</v>
      </c>
      <c r="H321" s="18" t="n">
        <f aca="false">IF(Y$4=0,MEDIAN(AJ321,AW321,BI321,BT321,CE321,DC321),MEDIAN(AJ321,AW321,BI321,BT321,CE321,CQ321,DC321))</f>
        <v>10.05</v>
      </c>
      <c r="I321" s="19" t="n">
        <f aca="false">IF(Y$4=0,SUM(AJ321*0.104+AW321*0.03+BI321*0.225+BT321*0.329+CE321*0.009+DC321*0.175),SUM(AJ321*0.104+AW321*0.03+BI321*0.225+BT321*0.329+DC321*0.175))</f>
        <v>12.00915</v>
      </c>
      <c r="J321" s="11" t="n">
        <f aca="false">IF(Y$180=0,MIN(AK321,AX321,BJ321,BU321,CF321,DD321),MIN(AK321,AX321,BJ321,BU321,CF321,CR321,DD321))</f>
        <v>-5.8</v>
      </c>
      <c r="K321" s="20" t="n">
        <f aca="false">(G321+J321)/2</f>
        <v>5.6</v>
      </c>
      <c r="AC321" s="1" t="n">
        <v>1971</v>
      </c>
      <c r="AD321" s="26" t="n">
        <v>9.46596385542168</v>
      </c>
      <c r="AE321" s="15" t="n">
        <v>9.7318435357592</v>
      </c>
      <c r="AF321" s="16" t="n">
        <v>9.69568607764391</v>
      </c>
      <c r="AG321" s="11" t="n">
        <v>9.7127513619292</v>
      </c>
      <c r="AH321" s="17" t="n">
        <v>9.66293590642029</v>
      </c>
      <c r="AI321" s="16" t="n">
        <v>22.1</v>
      </c>
      <c r="AJ321" s="18" t="n">
        <v>9.3</v>
      </c>
      <c r="AK321" s="6" t="n">
        <v>-5.8</v>
      </c>
      <c r="AL321" s="6" t="n">
        <v>-5.8</v>
      </c>
      <c r="AM321" s="20" t="n">
        <v>8.15</v>
      </c>
      <c r="AN321" s="15"/>
      <c r="AO321" s="15"/>
      <c r="AP321" s="1" t="n">
        <v>1971</v>
      </c>
      <c r="AQ321" s="11" t="n">
        <v>8.91987179487179</v>
      </c>
      <c r="AR321" s="15" t="n">
        <v>8.77666666666667</v>
      </c>
      <c r="AS321" s="16" t="n">
        <v>8.7331891025641</v>
      </c>
      <c r="AT321" s="11" t="n">
        <v>8.72607371794872</v>
      </c>
      <c r="AU321" s="17" t="n">
        <v>8.67061953671329</v>
      </c>
      <c r="AV321" s="3" t="n">
        <v>17</v>
      </c>
      <c r="AW321" s="21" t="n">
        <v>8.6</v>
      </c>
      <c r="AX321" s="6" t="n">
        <v>-3.6</v>
      </c>
      <c r="AY321" s="6" t="n">
        <v>0.5</v>
      </c>
      <c r="AZ321" s="20" t="n">
        <v>6.7</v>
      </c>
      <c r="BA321" s="2"/>
      <c r="BB321" s="1" t="n">
        <v>1971</v>
      </c>
      <c r="BC321" s="11" t="n">
        <v>16.6208333333333</v>
      </c>
      <c r="BD321" s="15" t="n">
        <v>16.8487987012987</v>
      </c>
      <c r="BE321" s="16" t="n">
        <v>16.7664330808081</v>
      </c>
      <c r="BF321" s="11" t="n">
        <v>16.6247828733766</v>
      </c>
      <c r="BG321" s="24" t="n">
        <v>16.477845508658</v>
      </c>
      <c r="BH321" s="3" t="n">
        <v>26.3</v>
      </c>
      <c r="BI321" s="18" t="n">
        <v>17.6</v>
      </c>
      <c r="BJ321" s="6" t="n">
        <v>0.8</v>
      </c>
      <c r="BL321" s="20" t="n">
        <v>13.55</v>
      </c>
      <c r="BM321" s="1" t="n">
        <v>1971</v>
      </c>
      <c r="BN321" s="11" t="n">
        <v>10.6684523809524</v>
      </c>
      <c r="BO321" s="15" t="n">
        <v>10.4012103174603</v>
      </c>
      <c r="BP321" s="16" t="n">
        <v>10.42125</v>
      </c>
      <c r="BQ321" s="11" t="n">
        <v>10.2894345238095</v>
      </c>
      <c r="BR321" s="24" t="n">
        <v>10.2663869047619</v>
      </c>
      <c r="BS321" s="3" t="n">
        <v>20.6</v>
      </c>
      <c r="BT321" s="18" t="n">
        <v>10.05</v>
      </c>
      <c r="BU321" s="6" t="n">
        <v>2.7</v>
      </c>
      <c r="BV321" s="20" t="n">
        <v>11.65</v>
      </c>
      <c r="BX321" s="1" t="n">
        <v>1971</v>
      </c>
      <c r="BY321" s="11" t="n">
        <v>13.2195987654321</v>
      </c>
      <c r="BZ321" s="15" t="n">
        <v>13.3931663860831</v>
      </c>
      <c r="CA321" s="16" t="n">
        <v>13.5802868967452</v>
      </c>
      <c r="CB321" s="11" t="n">
        <v>13.5249814113356</v>
      </c>
      <c r="CC321" s="17" t="n">
        <v>13.4420357042649</v>
      </c>
      <c r="CD321" s="3" t="n">
        <v>28</v>
      </c>
      <c r="CE321" s="18" t="n">
        <v>12.4</v>
      </c>
      <c r="CF321" s="6" t="n">
        <v>3.1</v>
      </c>
      <c r="CG321" s="20" t="n">
        <v>15.55</v>
      </c>
      <c r="CH321" s="6"/>
      <c r="CI321" s="2"/>
      <c r="CJ321" s="1" t="n">
        <v>1971</v>
      </c>
      <c r="CK321" s="11" t="n">
        <v>9.04801587301588</v>
      </c>
      <c r="CL321" s="15" t="n">
        <v>9.02599206349206</v>
      </c>
      <c r="CM321" s="16" t="n">
        <v>8.94299603174603</v>
      </c>
      <c r="CN321" s="11" t="n">
        <v>8.82743055555556</v>
      </c>
      <c r="CO321" s="17" t="n">
        <v>8.83839682539683</v>
      </c>
      <c r="CP321" s="16" t="n">
        <v>16.1</v>
      </c>
      <c r="CQ321" s="18" t="n">
        <v>8.85</v>
      </c>
      <c r="CR321" s="25" t="n">
        <v>0.2</v>
      </c>
      <c r="CS321" s="38" t="n">
        <v>8.15</v>
      </c>
      <c r="CT321" s="15"/>
      <c r="CU321" s="15"/>
      <c r="CV321" s="1" t="n">
        <v>1971</v>
      </c>
      <c r="CW321" s="11" t="n">
        <v>18.1604166666667</v>
      </c>
      <c r="CX321" s="15" t="n">
        <v>17.5253472222222</v>
      </c>
      <c r="CY321" s="16" t="n">
        <v>17.687389520202</v>
      </c>
      <c r="CZ321" s="11" t="n">
        <v>17.6996496212121</v>
      </c>
      <c r="DA321" s="17" t="n">
        <v>17.3797904040404</v>
      </c>
      <c r="DB321" s="3" t="n">
        <v>27.1</v>
      </c>
      <c r="DC321" s="18" t="n">
        <v>20.1</v>
      </c>
      <c r="DD321" s="6" t="n">
        <v>3</v>
      </c>
      <c r="DE321" s="20" t="n">
        <v>15.05</v>
      </c>
    </row>
    <row r="322" customFormat="false" ht="12.8" hidden="false" customHeight="false" outlineLevel="0" collapsed="false">
      <c r="A322" s="22"/>
      <c r="B322" s="11" t="n">
        <v>14.064622023955</v>
      </c>
      <c r="C322" s="15" t="n">
        <f aca="false">AVERAGE(B318:B322)</f>
        <v>14.0146771921714</v>
      </c>
      <c r="D322" s="16" t="n">
        <f aca="false">AVERAGE(B313:B322)</f>
        <v>14.05516740256</v>
      </c>
      <c r="E322" s="11" t="n">
        <f aca="false">AVERAGE(B303:B322)</f>
        <v>14.0205200886205</v>
      </c>
      <c r="F322" s="17" t="n">
        <f aca="false">AVERAGE(B273:B322)</f>
        <v>13.8849209550329</v>
      </c>
      <c r="G322" s="16" t="n">
        <f aca="false">IF(Y$180=0,MIN(AI322,AV322,BH322,BS322,CD322,DB322),MIN(AI322,AV322,BH322,BS322,CD322,CP322,DB322))</f>
        <v>17.2</v>
      </c>
      <c r="H322" s="18" t="n">
        <f aca="false">IF(Y$4=0,MEDIAN(AJ322,AW322,BI322,BT322,CE322,DC322),MEDIAN(AJ322,AW322,BI322,BT322,CE322,CQ322,DC322))</f>
        <v>9.9</v>
      </c>
      <c r="I322" s="19" t="n">
        <f aca="false">IF(Y$4=0,SUM(AJ322*0.104+AW322*0.03+BI322*0.225+BT322*0.329+CE322*0.009+DC322*0.175),SUM(AJ322*0.104+AW322*0.03+BI322*0.225+BT322*0.329+DC322*0.175))</f>
        <v>11.70785</v>
      </c>
      <c r="J322" s="11" t="n">
        <f aca="false">IF(Y$180=0,MIN(AK322,AX322,BJ322,BU322,CF322,DD322),MIN(AK322,AX322,BJ322,BU322,CF322,CR322,DD322))</f>
        <v>-6.5</v>
      </c>
      <c r="K322" s="20" t="n">
        <f aca="false">(G322+J322)/2</f>
        <v>5.35</v>
      </c>
      <c r="AC322" s="1" t="n">
        <v>1972</v>
      </c>
      <c r="AD322" s="26" t="n">
        <v>9.5771921017403</v>
      </c>
      <c r="AE322" s="15" t="n">
        <v>9.6796503184455</v>
      </c>
      <c r="AF322" s="16" t="n">
        <v>9.70033634538153</v>
      </c>
      <c r="AG322" s="11" t="n">
        <v>9.69846923341514</v>
      </c>
      <c r="AH322" s="17" t="n">
        <v>9.65982407525726</v>
      </c>
      <c r="AI322" s="16" t="n">
        <v>22.9</v>
      </c>
      <c r="AJ322" s="18" t="n">
        <v>9.9</v>
      </c>
      <c r="AK322" s="6" t="n">
        <v>-6.5</v>
      </c>
      <c r="AL322" s="6" t="n">
        <v>-6.5</v>
      </c>
      <c r="AM322" s="20" t="n">
        <v>8.2</v>
      </c>
      <c r="AN322" s="15"/>
      <c r="AO322" s="15"/>
      <c r="AP322" s="1" t="n">
        <v>1972</v>
      </c>
      <c r="AQ322" s="11" t="n">
        <v>8.63221153846154</v>
      </c>
      <c r="AR322" s="15" t="n">
        <v>8.80782051282051</v>
      </c>
      <c r="AS322" s="16" t="n">
        <v>8.71445512820513</v>
      </c>
      <c r="AT322" s="11" t="n">
        <v>8.72671474358974</v>
      </c>
      <c r="AU322" s="17" t="n">
        <v>8.66727979312354</v>
      </c>
      <c r="AV322" s="3" t="n">
        <v>17.2</v>
      </c>
      <c r="AW322" s="21" t="n">
        <v>8.6</v>
      </c>
      <c r="AX322" s="6" t="n">
        <v>-2.9</v>
      </c>
      <c r="AY322" s="6" t="n">
        <v>-0.6</v>
      </c>
      <c r="AZ322" s="20" t="n">
        <v>7.15</v>
      </c>
      <c r="BA322" s="2"/>
      <c r="BB322" s="1" t="n">
        <v>1972</v>
      </c>
      <c r="BC322" s="11" t="n">
        <v>16.3666666666667</v>
      </c>
      <c r="BD322" s="15" t="n">
        <v>16.741259018759</v>
      </c>
      <c r="BE322" s="16" t="n">
        <v>16.7304013347763</v>
      </c>
      <c r="BF322" s="11" t="n">
        <v>16.608989222583</v>
      </c>
      <c r="BG322" s="24" t="n">
        <v>16.4811781204906</v>
      </c>
      <c r="BH322" s="3" t="n">
        <v>25.6</v>
      </c>
      <c r="BI322" s="18" t="n">
        <v>17.2</v>
      </c>
      <c r="BJ322" s="6" t="n">
        <v>-1.9</v>
      </c>
      <c r="BL322" s="20" t="n">
        <v>11.85</v>
      </c>
      <c r="BM322" s="1" t="n">
        <v>1972</v>
      </c>
      <c r="BN322" s="11" t="n">
        <v>10.1970238095238</v>
      </c>
      <c r="BO322" s="15" t="n">
        <v>10.3868055555556</v>
      </c>
      <c r="BP322" s="16" t="n">
        <v>10.3860119047619</v>
      </c>
      <c r="BQ322" s="11" t="n">
        <v>10.3106299603175</v>
      </c>
      <c r="BR322" s="24" t="n">
        <v>10.2632083333333</v>
      </c>
      <c r="BS322" s="3" t="n">
        <v>20.6</v>
      </c>
      <c r="BT322" s="18" t="n">
        <v>9.75</v>
      </c>
      <c r="BU322" s="6" t="n">
        <v>1.7</v>
      </c>
      <c r="BV322" s="20" t="n">
        <v>11.15</v>
      </c>
      <c r="BX322" s="1" t="n">
        <v>1972</v>
      </c>
      <c r="BY322" s="11" t="n">
        <v>14.045100308642</v>
      </c>
      <c r="BZ322" s="15" t="n">
        <v>13.4600105218855</v>
      </c>
      <c r="CA322" s="16" t="n">
        <v>13.596139520202</v>
      </c>
      <c r="CB322" s="11" t="n">
        <v>13.5785558712121</v>
      </c>
      <c r="CC322" s="17" t="n">
        <v>13.4628497474747</v>
      </c>
      <c r="CD322" s="3" t="n">
        <v>28.1</v>
      </c>
      <c r="CE322" s="18" t="n">
        <v>13.65</v>
      </c>
      <c r="CF322" s="6" t="n">
        <v>4.4</v>
      </c>
      <c r="CG322" s="20" t="n">
        <v>16.25</v>
      </c>
      <c r="CH322" s="6"/>
      <c r="CI322" s="2"/>
      <c r="CJ322" s="1" t="n">
        <v>1972</v>
      </c>
      <c r="CK322" s="11" t="n">
        <v>8.89623015873016</v>
      </c>
      <c r="CL322" s="15" t="n">
        <v>9.01928571428572</v>
      </c>
      <c r="CM322" s="16" t="n">
        <v>8.91916666666667</v>
      </c>
      <c r="CN322" s="11" t="n">
        <v>8.84702380952381</v>
      </c>
      <c r="CO322" s="17" t="n">
        <v>8.82782142857143</v>
      </c>
      <c r="CP322" s="16" t="n">
        <v>15.9</v>
      </c>
      <c r="CQ322" s="18" t="n">
        <v>8.95</v>
      </c>
      <c r="CR322" s="25" t="n">
        <v>1.3</v>
      </c>
      <c r="CS322" s="38" t="n">
        <v>8.6</v>
      </c>
      <c r="CT322" s="15"/>
      <c r="CU322" s="15"/>
      <c r="CV322" s="1" t="n">
        <v>1972</v>
      </c>
      <c r="CW322" s="11" t="n">
        <v>17.5604166666667</v>
      </c>
      <c r="CX322" s="15" t="n">
        <v>17.6578472222222</v>
      </c>
      <c r="CY322" s="16" t="n">
        <v>17.6532228535354</v>
      </c>
      <c r="CZ322" s="11" t="n">
        <v>17.6997537878788</v>
      </c>
      <c r="DA322" s="17" t="n">
        <v>17.3875404040404</v>
      </c>
      <c r="DB322" s="3" t="n">
        <v>26.1</v>
      </c>
      <c r="DC322" s="18" t="n">
        <v>19.1</v>
      </c>
      <c r="DD322" s="6" t="n">
        <v>2.9</v>
      </c>
      <c r="DE322" s="20" t="n">
        <v>14.5</v>
      </c>
    </row>
    <row r="323" customFormat="false" ht="12.8" hidden="false" customHeight="false" outlineLevel="0" collapsed="false">
      <c r="A323" s="22"/>
      <c r="B323" s="11" t="n">
        <v>15.0049448819158</v>
      </c>
      <c r="C323" s="15" t="n">
        <f aca="false">AVERAGE(B319:B323)</f>
        <v>14.2099659732288</v>
      </c>
      <c r="D323" s="16" t="n">
        <f aca="false">AVERAGE(B314:B323)</f>
        <v>14.1159295305247</v>
      </c>
      <c r="E323" s="11" t="n">
        <f aca="false">AVERAGE(B304:B323)</f>
        <v>14.0890646998015</v>
      </c>
      <c r="F323" s="17" t="n">
        <f aca="false">AVERAGE(B274:B323)</f>
        <v>13.9081958715515</v>
      </c>
      <c r="G323" s="16" t="n">
        <f aca="false">IF(Y$180=0,MIN(AI323,AV323,BH323,BS323,CD323,DB323),MIN(AI323,AV323,BH323,BS323,CD323,CP323,DB323))</f>
        <v>19.2</v>
      </c>
      <c r="H323" s="18" t="n">
        <f aca="false">IF(Y$4=0,MEDIAN(AJ323,AW323,BI323,BT323,CE323,DC323),MEDIAN(AJ323,AW323,BI323,BT323,CE323,CQ323,DC323))</f>
        <v>10.95</v>
      </c>
      <c r="I323" s="19" t="n">
        <f aca="false">IF(Y$4=0,SUM(AJ323*0.104+AW323*0.03+BI323*0.225+BT323*0.329+CE323*0.009+DC323*0.175),SUM(AJ323*0.104+AW323*0.03+BI323*0.225+BT323*0.329+DC323*0.175))</f>
        <v>12.9047</v>
      </c>
      <c r="J323" s="11" t="n">
        <f aca="false">IF(Y$180=0,MIN(AK323,AX323,BJ323,BU323,CF323,DD323),MIN(AK323,AX323,BJ323,BU323,CF323,CR323,DD323))</f>
        <v>-5.4</v>
      </c>
      <c r="K323" s="20" t="n">
        <f aca="false">(G323+J323)/2</f>
        <v>6.9</v>
      </c>
      <c r="AC323" s="1" t="n">
        <v>1973</v>
      </c>
      <c r="AD323" s="26" t="n">
        <v>10.9280668127054</v>
      </c>
      <c r="AE323" s="15" t="n">
        <v>9.86254665125147</v>
      </c>
      <c r="AF323" s="16" t="n">
        <v>9.77933557462172</v>
      </c>
      <c r="AG323" s="11" t="n">
        <v>9.77552769453234</v>
      </c>
      <c r="AH323" s="17" t="n">
        <v>9.68001002106067</v>
      </c>
      <c r="AI323" s="16" t="n">
        <v>24.1</v>
      </c>
      <c r="AJ323" s="18" t="n">
        <v>10.6</v>
      </c>
      <c r="AK323" s="6" t="n">
        <v>-5.4</v>
      </c>
      <c r="AL323" s="6" t="n">
        <v>-5.4</v>
      </c>
      <c r="AM323" s="20" t="n">
        <v>9.35</v>
      </c>
      <c r="AN323" s="15"/>
      <c r="AO323" s="15"/>
      <c r="AP323" s="1" t="n">
        <v>1973</v>
      </c>
      <c r="AQ323" s="11" t="n">
        <v>9.37724358974359</v>
      </c>
      <c r="AR323" s="15" t="n">
        <v>8.86346153846154</v>
      </c>
      <c r="AS323" s="16" t="n">
        <v>8.73854166666667</v>
      </c>
      <c r="AT323" s="11" t="n">
        <v>8.7722516025641</v>
      </c>
      <c r="AU323" s="17" t="n">
        <v>8.67861312645688</v>
      </c>
      <c r="AV323" s="3" t="n">
        <v>19.2</v>
      </c>
      <c r="AW323" s="21" t="n">
        <v>9.2</v>
      </c>
      <c r="AX323" s="6" t="n">
        <v>-1.3</v>
      </c>
      <c r="AY323" s="6" t="n">
        <v>0.8</v>
      </c>
      <c r="AZ323" s="20" t="n">
        <v>8.95</v>
      </c>
      <c r="BA323" s="2"/>
      <c r="BB323" s="1" t="n">
        <v>1973</v>
      </c>
      <c r="BC323" s="11" t="n">
        <v>18.1554653679654</v>
      </c>
      <c r="BD323" s="15" t="n">
        <v>17.0091287878788</v>
      </c>
      <c r="BE323" s="16" t="n">
        <v>16.8850748556999</v>
      </c>
      <c r="BF323" s="11" t="n">
        <v>16.7176751893939</v>
      </c>
      <c r="BG323" s="24" t="n">
        <v>16.523158459596</v>
      </c>
      <c r="BH323" s="3" t="n">
        <v>27.3</v>
      </c>
      <c r="BI323" s="18" t="n">
        <v>19</v>
      </c>
      <c r="BJ323" s="6" t="n">
        <v>6.1</v>
      </c>
      <c r="BL323" s="20" t="n">
        <v>16.7</v>
      </c>
      <c r="BM323" s="1" t="n">
        <v>1973</v>
      </c>
      <c r="BN323" s="11" t="n">
        <v>11.3452380952381</v>
      </c>
      <c r="BO323" s="15" t="n">
        <v>10.4696626984127</v>
      </c>
      <c r="BP323" s="16" t="n">
        <v>10.4454861111111</v>
      </c>
      <c r="BQ323" s="11" t="n">
        <v>10.3736061507937</v>
      </c>
      <c r="BR323" s="24" t="n">
        <v>10.2772678571429</v>
      </c>
      <c r="BS323" s="3" t="n">
        <v>23.4</v>
      </c>
      <c r="BT323" s="18" t="n">
        <v>10.95</v>
      </c>
      <c r="BU323" s="6" t="n">
        <v>3.6</v>
      </c>
      <c r="BV323" s="20" t="n">
        <v>13.5</v>
      </c>
      <c r="BX323" s="1" t="n">
        <v>1973</v>
      </c>
      <c r="BY323" s="11" t="n">
        <v>14.0082175925926</v>
      </c>
      <c r="BZ323" s="15" t="n">
        <v>13.6495910493827</v>
      </c>
      <c r="CA323" s="16" t="n">
        <v>13.5748200757576</v>
      </c>
      <c r="CB323" s="11" t="n">
        <v>13.614938973064</v>
      </c>
      <c r="CC323" s="17" t="n">
        <v>13.4721483585859</v>
      </c>
      <c r="CD323" s="3" t="n">
        <v>27.4</v>
      </c>
      <c r="CE323" s="18" t="n">
        <v>13.3</v>
      </c>
      <c r="CF323" s="6" t="n">
        <v>3.9</v>
      </c>
      <c r="CG323" s="20" t="n">
        <v>15.65</v>
      </c>
      <c r="CH323" s="6"/>
      <c r="CI323" s="2"/>
      <c r="CJ323" s="1" t="n">
        <v>1973</v>
      </c>
      <c r="CK323" s="11" t="n">
        <v>9.10833333333333</v>
      </c>
      <c r="CL323" s="15" t="n">
        <v>9.06670634920635</v>
      </c>
      <c r="CM323" s="16" t="n">
        <v>8.95166666666667</v>
      </c>
      <c r="CN323" s="11" t="n">
        <v>8.87595238095238</v>
      </c>
      <c r="CO323" s="17" t="e">
        <f aca="false">#NAME?</f>
        <v>#NAME?</v>
      </c>
      <c r="CP323" s="16" t="n">
        <v>15.2</v>
      </c>
      <c r="CQ323" s="18" t="n">
        <v>9.4</v>
      </c>
      <c r="CR323" s="25" t="n">
        <v>0.8</v>
      </c>
      <c r="CS323" s="38" t="n">
        <v>8</v>
      </c>
      <c r="CT323" s="15"/>
      <c r="CU323" s="15"/>
      <c r="CV323" s="1" t="n">
        <v>1973</v>
      </c>
      <c r="CW323" s="11" t="n">
        <v>18.9479166666667</v>
      </c>
      <c r="CX323" s="15" t="n">
        <v>17.8995138888889</v>
      </c>
      <c r="CY323" s="16" t="n">
        <v>17.7478061868687</v>
      </c>
      <c r="CZ323" s="11" t="n">
        <v>17.7844412878788</v>
      </c>
      <c r="DA323" s="17" t="n">
        <v>17.4249987373737</v>
      </c>
      <c r="DB323" s="3" t="n">
        <v>26.5</v>
      </c>
      <c r="DC323" s="18" t="n">
        <v>20.85</v>
      </c>
      <c r="DD323" s="6" t="n">
        <v>9</v>
      </c>
      <c r="DE323" s="20" t="n">
        <v>17.75</v>
      </c>
    </row>
    <row r="324" customFormat="false" ht="12.8" hidden="false" customHeight="false" outlineLevel="0" collapsed="false">
      <c r="A324" s="22"/>
      <c r="B324" s="11" t="n">
        <v>14.1016787868934</v>
      </c>
      <c r="C324" s="15" t="n">
        <f aca="false">AVERAGE(B320:B324)</f>
        <v>14.2288195040823</v>
      </c>
      <c r="D324" s="16" t="n">
        <f aca="false">AVERAGE(B315:B324)</f>
        <v>14.1188188543421</v>
      </c>
      <c r="E324" s="11" t="n">
        <f aca="false">AVERAGE(B305:B324)</f>
        <v>14.1041126663269</v>
      </c>
      <c r="F324" s="17" t="n">
        <f aca="false">AVERAGE(B275:B324)</f>
        <v>13.9197215701528</v>
      </c>
      <c r="G324" s="16" t="n">
        <f aca="false">IF(Y$180=0,MIN(AI324,AV324,BH324,BS324,CD324,DB324),MIN(AI324,AV324,BH324,BS324,CD324,CP324,DB324))</f>
        <v>18.6</v>
      </c>
      <c r="H324" s="18" t="n">
        <f aca="false">IF(Y$4=0,MEDIAN(AJ324,AW324,BI324,BT324,CE324,DC324),MEDIAN(AJ324,AW324,BI324,BT324,CE324,CQ324,DC324))</f>
        <v>10.75</v>
      </c>
      <c r="I324" s="19" t="n">
        <f aca="false">IF(Y$4=0,SUM(AJ324*0.104+AW324*0.03+BI324*0.225+BT324*0.329+CE324*0.009+DC324*0.175),SUM(AJ324*0.104+AW324*0.03+BI324*0.225+BT324*0.329+DC324*0.175))</f>
        <v>12.0026</v>
      </c>
      <c r="J324" s="11" t="n">
        <f aca="false">IF(Y$180=0,MIN(AK324,AX324,BJ324,BU324,CF324,DD324),MIN(AK324,AX324,BJ324,BU324,CF324,CR324,DD324))</f>
        <v>-5</v>
      </c>
      <c r="K324" s="20" t="n">
        <f aca="false">(G324+J324)/2</f>
        <v>6.8</v>
      </c>
      <c r="AC324" s="1" t="n">
        <v>1974</v>
      </c>
      <c r="AD324" s="26" t="n">
        <v>9.99325747434181</v>
      </c>
      <c r="AE324" s="15" t="n">
        <v>9.86707796167837</v>
      </c>
      <c r="AF324" s="16" t="n">
        <v>9.82046185753114</v>
      </c>
      <c r="AG324" s="11" t="n">
        <v>9.78799578913296</v>
      </c>
      <c r="AH324" s="17" t="n">
        <v>9.69771051191297</v>
      </c>
      <c r="AI324" s="16" t="n">
        <v>22.4</v>
      </c>
      <c r="AJ324" s="18" t="n">
        <v>9.9</v>
      </c>
      <c r="AK324" s="6" t="n">
        <v>-5</v>
      </c>
      <c r="AL324" s="6" t="n">
        <v>-5</v>
      </c>
      <c r="AM324" s="20" t="n">
        <v>8.7</v>
      </c>
      <c r="AN324" s="15"/>
      <c r="AO324" s="15"/>
      <c r="AP324" s="1" t="n">
        <v>1974</v>
      </c>
      <c r="AQ324" s="11" t="n">
        <v>9.49038461538462</v>
      </c>
      <c r="AR324" s="15" t="n">
        <v>8.99548076923077</v>
      </c>
      <c r="AS324" s="16" t="n">
        <v>8.83088141025641</v>
      </c>
      <c r="AT324" s="11" t="n">
        <v>8.82054887820513</v>
      </c>
      <c r="AU324" s="17" t="n">
        <v>8.70244966491842</v>
      </c>
      <c r="AV324" s="3" t="n">
        <v>18.6</v>
      </c>
      <c r="AW324" s="21" t="n">
        <v>9</v>
      </c>
      <c r="AX324" s="6" t="n">
        <v>0.5</v>
      </c>
      <c r="AY324" s="6" t="n">
        <v>2.5</v>
      </c>
      <c r="AZ324" s="20" t="n">
        <v>9.55</v>
      </c>
      <c r="BA324" s="2"/>
      <c r="BB324" s="1" t="n">
        <v>1974</v>
      </c>
      <c r="BC324" s="11" t="n">
        <v>16.3601370851371</v>
      </c>
      <c r="BD324" s="15" t="n">
        <v>16.8306403318903</v>
      </c>
      <c r="BE324" s="16" t="n">
        <v>16.8298286435786</v>
      </c>
      <c r="BF324" s="11" t="n">
        <v>16.704660218254</v>
      </c>
      <c r="BG324" s="24" t="n">
        <v>16.522704455267</v>
      </c>
      <c r="BH324" s="3" t="n">
        <v>25.3</v>
      </c>
      <c r="BI324" s="18" t="n">
        <v>17.5</v>
      </c>
      <c r="BJ324" s="6" t="n">
        <v>0.7</v>
      </c>
      <c r="BL324" s="20" t="n">
        <v>13</v>
      </c>
      <c r="BM324" s="1" t="n">
        <v>1974</v>
      </c>
      <c r="BN324" s="11" t="n">
        <v>11.2142857142857</v>
      </c>
      <c r="BO324" s="15" t="n">
        <v>10.6757341269841</v>
      </c>
      <c r="BP324" s="16" t="n">
        <v>10.5604861111111</v>
      </c>
      <c r="BQ324" s="11" t="n">
        <v>10.4331498015873</v>
      </c>
      <c r="BR324" s="24" t="n">
        <v>10.3061428571429</v>
      </c>
      <c r="BS324" s="3" t="n">
        <v>24</v>
      </c>
      <c r="BT324" s="18" t="n">
        <v>10.75</v>
      </c>
      <c r="BU324" s="6" t="n">
        <v>4.4</v>
      </c>
      <c r="BV324" s="20" t="n">
        <v>14.2</v>
      </c>
      <c r="BX324" s="1" t="n">
        <v>1974</v>
      </c>
      <c r="BY324" s="11" t="n">
        <v>13.6924768518519</v>
      </c>
      <c r="BZ324" s="15" t="n">
        <v>13.7305709876543</v>
      </c>
      <c r="CA324" s="16" t="n">
        <v>13.6010353535354</v>
      </c>
      <c r="CB324" s="11" t="n">
        <v>13.6363394360269</v>
      </c>
      <c r="CC324" s="17" t="n">
        <v>13.4829353956229</v>
      </c>
      <c r="CD324" s="3" t="n">
        <v>27.2</v>
      </c>
      <c r="CE324" s="18" t="n">
        <v>13.1166666666667</v>
      </c>
      <c r="CF324" s="6" t="n">
        <v>3.7</v>
      </c>
      <c r="CG324" s="20" t="n">
        <v>15.45</v>
      </c>
      <c r="CH324" s="6"/>
      <c r="CI324" s="2"/>
      <c r="CJ324" s="1" t="n">
        <v>1974</v>
      </c>
      <c r="CK324" s="11" t="n">
        <v>9.05119047619048</v>
      </c>
      <c r="CL324" s="15" t="n">
        <v>9.03170634920635</v>
      </c>
      <c r="CM324" s="16" t="n">
        <v>8.97880952380952</v>
      </c>
      <c r="CN324" s="11" t="n">
        <v>8.89839285714286</v>
      </c>
      <c r="CO324" s="17" t="n">
        <v>8.8381626984127</v>
      </c>
      <c r="CP324" s="16" t="n">
        <v>16</v>
      </c>
      <c r="CQ324" s="18" t="n">
        <v>8.95</v>
      </c>
      <c r="CR324" s="25" t="n">
        <v>2.5</v>
      </c>
      <c r="CS324" s="38" t="n">
        <v>9.25</v>
      </c>
      <c r="CT324" s="15"/>
      <c r="CU324" s="15"/>
      <c r="CV324" s="1" t="n">
        <v>1974</v>
      </c>
      <c r="CW324" s="11" t="n">
        <v>17.2375</v>
      </c>
      <c r="CX324" s="15" t="n">
        <v>17.89125</v>
      </c>
      <c r="CY324" s="16" t="n">
        <v>17.6566319444444</v>
      </c>
      <c r="CZ324" s="11" t="n">
        <v>17.7817155934343</v>
      </c>
      <c r="DA324" s="17" t="n">
        <v>17.4332487373737</v>
      </c>
      <c r="DB324" s="3" t="n">
        <v>25.3</v>
      </c>
      <c r="DC324" s="18" t="n">
        <v>18.45</v>
      </c>
      <c r="DD324" s="6" t="n">
        <v>3.1</v>
      </c>
      <c r="DE324" s="20" t="n">
        <v>14.2</v>
      </c>
    </row>
    <row r="325" customFormat="false" ht="12.8" hidden="false" customHeight="false" outlineLevel="0" collapsed="false">
      <c r="A325" s="22" t="n">
        <f aca="false">A320+5</f>
        <v>1975</v>
      </c>
      <c r="B325" s="11" t="n">
        <v>14.1442327957233</v>
      </c>
      <c r="C325" s="15" t="n">
        <f aca="false">AVERAGE(B321:B325)</f>
        <v>14.265479653469</v>
      </c>
      <c r="D325" s="16" t="n">
        <f aca="false">AVERAGE(B316:B325)</f>
        <v>14.1123896257717</v>
      </c>
      <c r="E325" s="11" t="n">
        <f aca="false">AVERAGE(B306:B325)</f>
        <v>14.0989441633471</v>
      </c>
      <c r="F325" s="17" t="n">
        <f aca="false">AVERAGE(B276:B325)</f>
        <v>13.9322947540496</v>
      </c>
      <c r="G325" s="16" t="n">
        <f aca="false">IF(Y$180=0,MIN(AI325,AV325,BH325,BS325,CD325,DB325),MIN(AI325,AV325,BH325,BS325,CD325,CP325,DB325))</f>
        <v>17.3</v>
      </c>
      <c r="H325" s="18" t="n">
        <f aca="false">IF(Y$4=0,MEDIAN(AJ325,AW325,BI325,BT325,CE325,DC325),MEDIAN(AJ325,AW325,BI325,BT325,CE325,CQ325,DC325))</f>
        <v>10.85</v>
      </c>
      <c r="I325" s="19" t="n">
        <f aca="false">IF(Y$4=0,SUM(AJ325*0.104+AW325*0.03+BI325*0.225+BT325*0.329+CE325*0.009+DC325*0.175),SUM(AJ325*0.104+AW325*0.03+BI325*0.225+BT325*0.329+DC325*0.175))</f>
        <v>12.28575</v>
      </c>
      <c r="J325" s="11" t="n">
        <f aca="false">IF(Y$180=0,MIN(AK325,AX325,BJ325,BU325,CF325,DD325),MIN(AK325,AX325,BJ325,BU325,CF325,CR325,DD325))</f>
        <v>-5.8</v>
      </c>
      <c r="K325" s="20" t="n">
        <f aca="false">(G325+J325)/2</f>
        <v>5.75</v>
      </c>
      <c r="AC325" s="1" t="n">
        <v>1975</v>
      </c>
      <c r="AD325" s="26" t="n">
        <v>10.1413152610442</v>
      </c>
      <c r="AE325" s="15" t="n">
        <v>10.0211591010507</v>
      </c>
      <c r="AF325" s="16" t="n">
        <v>9.86854783781591</v>
      </c>
      <c r="AG325" s="11" t="n">
        <v>9.7928744705252</v>
      </c>
      <c r="AH325" s="17" t="n">
        <v>9.71463944988709</v>
      </c>
      <c r="AI325" s="16" t="n">
        <v>21.5</v>
      </c>
      <c r="AJ325" s="18" t="n">
        <v>9.9</v>
      </c>
      <c r="AK325" s="6" t="n">
        <v>-5.8</v>
      </c>
      <c r="AL325" s="6" t="n">
        <v>-5.8</v>
      </c>
      <c r="AM325" s="20" t="n">
        <v>7.85</v>
      </c>
      <c r="AN325" s="15"/>
      <c r="AO325" s="15"/>
      <c r="AP325" s="1" t="n">
        <v>1975</v>
      </c>
      <c r="AQ325" s="11" t="n">
        <v>9.28782051282051</v>
      </c>
      <c r="AR325" s="15" t="n">
        <v>9.14150641025641</v>
      </c>
      <c r="AS325" s="16" t="n">
        <v>8.91761217948718</v>
      </c>
      <c r="AT325" s="11" t="n">
        <v>8.83932291666667</v>
      </c>
      <c r="AU325" s="17" t="n">
        <v>8.72034069055944</v>
      </c>
      <c r="AV325" s="3" t="n">
        <v>17.3</v>
      </c>
      <c r="AW325" s="21" t="n">
        <v>9.3</v>
      </c>
      <c r="AX325" s="6" t="n">
        <v>0.6</v>
      </c>
      <c r="AY325" s="6" t="n">
        <v>0.9</v>
      </c>
      <c r="AZ325" s="20" t="n">
        <v>8.95</v>
      </c>
      <c r="BA325" s="2"/>
      <c r="BB325" s="1" t="n">
        <v>1975</v>
      </c>
      <c r="BC325" s="11" t="n">
        <v>17.0395562770563</v>
      </c>
      <c r="BD325" s="15" t="n">
        <v>16.9085317460317</v>
      </c>
      <c r="BE325" s="16" t="n">
        <v>16.8748556998557</v>
      </c>
      <c r="BF325" s="11" t="n">
        <v>16.7152495941558</v>
      </c>
      <c r="BG325" s="24" t="n">
        <v>16.5474162157287</v>
      </c>
      <c r="BH325" s="3" t="n">
        <v>25.9</v>
      </c>
      <c r="BI325" s="18" t="n">
        <v>18.3</v>
      </c>
      <c r="BJ325" s="6" t="n">
        <v>2.3</v>
      </c>
      <c r="BL325" s="20" t="n">
        <v>14.1</v>
      </c>
      <c r="BM325" s="1" t="n">
        <v>1975</v>
      </c>
      <c r="BN325" s="11" t="n">
        <v>10.9976190476191</v>
      </c>
      <c r="BO325" s="15" t="n">
        <v>10.8845238095238</v>
      </c>
      <c r="BP325" s="16" t="n">
        <v>10.6081646825397</v>
      </c>
      <c r="BQ325" s="11" t="n">
        <v>10.4569593253968</v>
      </c>
      <c r="BR325" s="24" t="n">
        <v>10.3210595238095</v>
      </c>
      <c r="BS325" s="3" t="n">
        <v>22.2</v>
      </c>
      <c r="BT325" s="18" t="n">
        <v>10.85</v>
      </c>
      <c r="BU325" s="6" t="n">
        <v>1.8</v>
      </c>
      <c r="BV325" s="20" t="n">
        <v>12</v>
      </c>
      <c r="BX325" s="1" t="n">
        <v>1975</v>
      </c>
      <c r="BY325" s="11" t="n">
        <v>13.6359567901235</v>
      </c>
      <c r="BZ325" s="15" t="n">
        <v>13.7202700617284</v>
      </c>
      <c r="CA325" s="16" t="n">
        <v>13.5629759399551</v>
      </c>
      <c r="CB325" s="11" t="n">
        <v>13.6394162107183</v>
      </c>
      <c r="CC325" s="17" t="n">
        <v>13.4938906425365</v>
      </c>
      <c r="CD325" s="3" t="n">
        <v>27.1</v>
      </c>
      <c r="CE325" s="18" t="n">
        <v>12.825</v>
      </c>
      <c r="CF325" s="6" t="n">
        <v>2.4</v>
      </c>
      <c r="CG325" s="20" t="n">
        <v>14.75</v>
      </c>
      <c r="CH325" s="6"/>
      <c r="CI325" s="2"/>
      <c r="CJ325" s="1" t="n">
        <v>1975</v>
      </c>
      <c r="CK325" s="11" t="n">
        <v>9.01309523809525</v>
      </c>
      <c r="CL325" s="15" t="n">
        <v>9.02337301587302</v>
      </c>
      <c r="CM325" s="16" t="n">
        <v>9.00940476190476</v>
      </c>
      <c r="CN325" s="11" t="n">
        <v>8.91630952380952</v>
      </c>
      <c r="CO325" s="17" t="n">
        <v>8.84435317460317</v>
      </c>
      <c r="CP325" s="16" t="n">
        <v>14.6</v>
      </c>
      <c r="CQ325" s="18" t="n">
        <v>8.9</v>
      </c>
      <c r="CR325" s="25" t="n">
        <v>1.6</v>
      </c>
      <c r="CS325" s="38" t="n">
        <v>8.1</v>
      </c>
      <c r="CT325" s="15"/>
      <c r="CU325" s="15"/>
      <c r="CV325" s="1" t="n">
        <v>1975</v>
      </c>
      <c r="CW325" s="11" t="n">
        <v>16.89375</v>
      </c>
      <c r="CX325" s="15" t="n">
        <v>17.76</v>
      </c>
      <c r="CY325" s="16" t="n">
        <v>17.5576736111111</v>
      </c>
      <c r="CZ325" s="11" t="n">
        <v>17.7104655934343</v>
      </c>
      <c r="DA325" s="17" t="n">
        <v>17.4287487373737</v>
      </c>
      <c r="DB325" s="3" t="n">
        <v>25</v>
      </c>
      <c r="DC325" s="18" t="n">
        <v>18.8</v>
      </c>
      <c r="DD325" s="6" t="n">
        <v>1.8</v>
      </c>
      <c r="DE325" s="20" t="n">
        <v>13.4</v>
      </c>
    </row>
    <row r="326" customFormat="false" ht="12.8" hidden="false" customHeight="false" outlineLevel="0" collapsed="false">
      <c r="A326" s="22"/>
      <c r="B326" s="11" t="n">
        <v>13.5639635777549</v>
      </c>
      <c r="C326" s="15" t="n">
        <f aca="false">AVERAGE(B322:B326)</f>
        <v>14.1758884132485</v>
      </c>
      <c r="D326" s="16" t="n">
        <f aca="false">AVERAGE(B317:B326)</f>
        <v>14.0874914147437</v>
      </c>
      <c r="E326" s="11" t="n">
        <f aca="false">AVERAGE(B307:B326)</f>
        <v>14.0947693762047</v>
      </c>
      <c r="F326" s="17" t="n">
        <f aca="false">AVERAGE(B277:B326)</f>
        <v>13.9240035458336</v>
      </c>
      <c r="G326" s="16" t="n">
        <f aca="false">IF(Y$180=0,MIN(AI326,AV326,BH326,BS326,CD326,DB326),MIN(AI326,AV326,BH326,BS326,CD326,CP326,DB326))</f>
        <v>18.2</v>
      </c>
      <c r="H326" s="18" t="n">
        <f aca="false">IF(Y$4=0,MEDIAN(AJ326,AW326,BI326,BT326,CE326,DC326),MEDIAN(AJ326,AW326,BI326,BT326,CE326,CQ326,DC326))</f>
        <v>9.9</v>
      </c>
      <c r="I326" s="19" t="n">
        <f aca="false">IF(Y$4=0,SUM(AJ326*0.104+AW326*0.03+BI326*0.225+BT326*0.329+CE326*0.009+DC326*0.175),SUM(AJ326*0.104+AW326*0.03+BI326*0.225+BT326*0.329+DC326*0.175))</f>
        <v>11.55645</v>
      </c>
      <c r="J326" s="11" t="n">
        <f aca="false">IF(Y$180=0,MIN(AK326,AX326,BJ326,BU326,CF326,DD326),MIN(AK326,AX326,BJ326,BU326,CF326,CR326,DD326))</f>
        <v>-5.9</v>
      </c>
      <c r="K326" s="20" t="n">
        <f aca="false">(G326+J326)/2</f>
        <v>6.15</v>
      </c>
      <c r="AC326" s="1" t="n">
        <v>1976</v>
      </c>
      <c r="AD326" s="26" t="n">
        <v>9.45819946452476</v>
      </c>
      <c r="AE326" s="15" t="n">
        <v>10.0196062228713</v>
      </c>
      <c r="AF326" s="16" t="n">
        <v>9.87572487931524</v>
      </c>
      <c r="AG326" s="11" t="n">
        <v>9.79223329471083</v>
      </c>
      <c r="AH326" s="17" t="n">
        <v>9.70752715221154</v>
      </c>
      <c r="AI326" s="16" t="n">
        <v>21.35</v>
      </c>
      <c r="AJ326" s="18" t="n">
        <v>9.4</v>
      </c>
      <c r="AK326" s="6" t="n">
        <v>-5.9</v>
      </c>
      <c r="AL326" s="6" t="n">
        <v>-5.9</v>
      </c>
      <c r="AM326" s="20" t="n">
        <v>7.725</v>
      </c>
      <c r="AN326" s="15"/>
      <c r="AO326" s="15"/>
      <c r="AP326" s="1" t="n">
        <v>1976</v>
      </c>
      <c r="AQ326" s="11" t="n">
        <v>8.68621794871795</v>
      </c>
      <c r="AR326" s="15" t="n">
        <v>9.09477564102564</v>
      </c>
      <c r="AS326" s="16" t="n">
        <v>8.93572115384616</v>
      </c>
      <c r="AT326" s="11" t="n">
        <v>8.83360176282051</v>
      </c>
      <c r="AU326" s="17" t="n">
        <v>8.71724453671329</v>
      </c>
      <c r="AV326" s="3" t="n">
        <v>18.2</v>
      </c>
      <c r="AW326" s="21" t="n">
        <v>8.85</v>
      </c>
      <c r="AX326" s="6" t="n">
        <v>-1.2</v>
      </c>
      <c r="AY326" s="6" t="n">
        <v>-0.4</v>
      </c>
      <c r="AZ326" s="20" t="n">
        <v>8.5</v>
      </c>
      <c r="BA326" s="2"/>
      <c r="BB326" s="1" t="n">
        <v>1976</v>
      </c>
      <c r="BC326" s="11" t="n">
        <v>16.3092509920635</v>
      </c>
      <c r="BD326" s="15" t="n">
        <v>16.8462152777778</v>
      </c>
      <c r="BE326" s="16" t="n">
        <v>16.8475069895382</v>
      </c>
      <c r="BF326" s="11" t="n">
        <v>16.7241974431818</v>
      </c>
      <c r="BG326" s="24" t="n">
        <v>16.5364405212843</v>
      </c>
      <c r="BH326" s="3" t="n">
        <v>27</v>
      </c>
      <c r="BI326" s="18" t="n">
        <v>17.4</v>
      </c>
      <c r="BJ326" s="6" t="n">
        <v>0.8</v>
      </c>
      <c r="BL326" s="20" t="n">
        <v>13.9</v>
      </c>
      <c r="BM326" s="1" t="n">
        <v>1976</v>
      </c>
      <c r="BN326" s="11" t="n">
        <v>10.2357142857143</v>
      </c>
      <c r="BO326" s="15" t="n">
        <v>10.7979761904762</v>
      </c>
      <c r="BP326" s="16" t="n">
        <v>10.5995932539683</v>
      </c>
      <c r="BQ326" s="11" t="n">
        <v>10.4571527777778</v>
      </c>
      <c r="BR326" s="24" t="n">
        <v>10.3215833333333</v>
      </c>
      <c r="BS326" s="3" t="n">
        <v>21.3</v>
      </c>
      <c r="BT326" s="18" t="n">
        <v>9.9</v>
      </c>
      <c r="BU326" s="6" t="n">
        <v>1.1</v>
      </c>
      <c r="BV326" s="20" t="n">
        <v>11.2</v>
      </c>
      <c r="BX326" s="1" t="n">
        <v>1976</v>
      </c>
      <c r="BY326" s="11" t="n">
        <v>13.6515677609428</v>
      </c>
      <c r="BZ326" s="15" t="n">
        <v>13.8066638608305</v>
      </c>
      <c r="CA326" s="16" t="n">
        <v>13.5999151234568</v>
      </c>
      <c r="CB326" s="11" t="n">
        <v>13.6686728395062</v>
      </c>
      <c r="CC326" s="17" t="n">
        <v>13.4970192199776</v>
      </c>
      <c r="CD326" s="3" t="n">
        <v>27.3</v>
      </c>
      <c r="CE326" s="18" t="n">
        <v>13.2</v>
      </c>
      <c r="CF326" s="6" t="n">
        <v>3.2</v>
      </c>
      <c r="CG326" s="20" t="n">
        <v>15.25</v>
      </c>
      <c r="CH326" s="6"/>
      <c r="CI326" s="2"/>
      <c r="CJ326" s="1" t="n">
        <v>1976</v>
      </c>
      <c r="CK326" s="11" t="n">
        <v>8.90357142857143</v>
      </c>
      <c r="CL326" s="15" t="n">
        <v>8.99448412698413</v>
      </c>
      <c r="CM326" s="16" t="n">
        <v>9.0102380952381</v>
      </c>
      <c r="CN326" s="11" t="n">
        <v>8.91452380952381</v>
      </c>
      <c r="CO326" s="17" t="n">
        <v>8.83797222222222</v>
      </c>
      <c r="CP326" s="16" t="n">
        <v>15.8</v>
      </c>
      <c r="CQ326" s="18" t="n">
        <v>8.8</v>
      </c>
      <c r="CR326" s="25" t="n">
        <v>0.1</v>
      </c>
      <c r="CS326" s="38" t="n">
        <v>7.95</v>
      </c>
      <c r="CT326" s="15"/>
      <c r="CU326" s="15"/>
      <c r="CV326" s="1" t="n">
        <v>1976</v>
      </c>
      <c r="CW326" s="11" t="n">
        <v>15.5666666666667</v>
      </c>
      <c r="CX326" s="15" t="n">
        <v>17.24125</v>
      </c>
      <c r="CY326" s="16" t="n">
        <v>17.3832986111111</v>
      </c>
      <c r="CZ326" s="11" t="n">
        <v>17.6228614267677</v>
      </c>
      <c r="DA326" s="17" t="n">
        <v>17.3939362373737</v>
      </c>
      <c r="DB326" s="3" t="n">
        <v>26.1</v>
      </c>
      <c r="DC326" s="18" t="n">
        <v>17.95</v>
      </c>
      <c r="DD326" s="6" t="n">
        <v>-0.1</v>
      </c>
      <c r="DE326" s="20" t="n">
        <v>13</v>
      </c>
    </row>
    <row r="327" customFormat="false" ht="12.8" hidden="false" customHeight="false" outlineLevel="0" collapsed="false">
      <c r="A327" s="22"/>
      <c r="B327" s="11" t="n">
        <v>13.9797185477704</v>
      </c>
      <c r="C327" s="15" t="n">
        <f aca="false">AVERAGE(B323:B327)</f>
        <v>14.1589077180116</v>
      </c>
      <c r="D327" s="16" t="n">
        <f aca="false">AVERAGE(B318:B327)</f>
        <v>14.0867924550915</v>
      </c>
      <c r="E327" s="11" t="n">
        <f aca="false">AVERAGE(B308:B327)</f>
        <v>14.0997168716549</v>
      </c>
      <c r="F327" s="17" t="n">
        <f aca="false">AVERAGE(B278:B327)</f>
        <v>13.930469542253</v>
      </c>
      <c r="G327" s="16" t="n">
        <f aca="false">IF(Y$180=0,MIN(AI327,AV327,BH327,BS327,CD327,DB327),MIN(AI327,AV327,BH327,BS327,CD327,CP327,DB327))</f>
        <v>17.4</v>
      </c>
      <c r="H327" s="18" t="n">
        <f aca="false">IF(Y$4=0,MEDIAN(AJ327,AW327,BI327,BT327,CE327,DC327),MEDIAN(AJ327,AW327,BI327,BT327,CE327,CQ327,DC327))</f>
        <v>10.05</v>
      </c>
      <c r="I327" s="19" t="n">
        <f aca="false">IF(Y$4=0,SUM(AJ327*0.104+AW327*0.03+BI327*0.225+BT327*0.329+CE327*0.009+DC327*0.175),SUM(AJ327*0.104+AW327*0.03+BI327*0.225+BT327*0.329+DC327*0.175))</f>
        <v>11.9126</v>
      </c>
      <c r="J327" s="11" t="n">
        <f aca="false">IF(Y$180=0,MIN(AK327,AX327,BJ327,BU327,CF327,DD327),MIN(AK327,AX327,BJ327,BU327,CF327,CR327,DD327))</f>
        <v>-7.5</v>
      </c>
      <c r="K327" s="20" t="n">
        <f aca="false">(G327+J327)/2</f>
        <v>4.95</v>
      </c>
      <c r="AC327" s="1" t="n">
        <v>1977</v>
      </c>
      <c r="AD327" s="26" t="n">
        <v>9.85385542168675</v>
      </c>
      <c r="AE327" s="15" t="n">
        <v>10.0749388868606</v>
      </c>
      <c r="AF327" s="16" t="n">
        <v>9.87729460265304</v>
      </c>
      <c r="AG327" s="11" t="n">
        <v>9.82066914924006</v>
      </c>
      <c r="AH327" s="17" t="n">
        <v>9.72534756720485</v>
      </c>
      <c r="AI327" s="16" t="n">
        <v>22.7</v>
      </c>
      <c r="AJ327" s="18" t="n">
        <v>9.6</v>
      </c>
      <c r="AK327" s="6" t="n">
        <v>-7.5</v>
      </c>
      <c r="AL327" s="6" t="n">
        <v>-7.5</v>
      </c>
      <c r="AM327" s="20" t="n">
        <v>7.6</v>
      </c>
      <c r="AN327" s="15"/>
      <c r="AO327" s="15"/>
      <c r="AP327" s="1" t="n">
        <v>1977</v>
      </c>
      <c r="AQ327" s="11" t="n">
        <v>8.58974358974359</v>
      </c>
      <c r="AR327" s="15" t="n">
        <v>9.08628205128205</v>
      </c>
      <c r="AS327" s="16" t="n">
        <v>8.94705128205128</v>
      </c>
      <c r="AT327" s="11" t="n">
        <v>8.84948317307692</v>
      </c>
      <c r="AU327" s="17" t="n">
        <v>8.72302338286713</v>
      </c>
      <c r="AV327" s="3" t="n">
        <v>17.4</v>
      </c>
      <c r="AW327" s="21" t="n">
        <v>8.3</v>
      </c>
      <c r="AX327" s="6" t="n">
        <v>-1.4</v>
      </c>
      <c r="AY327" s="6" t="n">
        <v>-0.3</v>
      </c>
      <c r="AZ327" s="20" t="n">
        <v>8</v>
      </c>
      <c r="BA327" s="2"/>
      <c r="BB327" s="1" t="n">
        <v>1977</v>
      </c>
      <c r="BC327" s="11" t="n">
        <v>16.6142361111111</v>
      </c>
      <c r="BD327" s="15" t="n">
        <v>16.8957291666667</v>
      </c>
      <c r="BE327" s="16" t="n">
        <v>16.8184940927128</v>
      </c>
      <c r="BF327" s="11" t="n">
        <v>16.7385922844517</v>
      </c>
      <c r="BG327" s="24" t="n">
        <v>16.5439110299423</v>
      </c>
      <c r="BH327" s="3" t="n">
        <v>26.4</v>
      </c>
      <c r="BI327" s="18" t="n">
        <v>18.2</v>
      </c>
      <c r="BJ327" s="6" t="n">
        <v>-0.1</v>
      </c>
      <c r="BL327" s="20" t="n">
        <v>13.15</v>
      </c>
      <c r="BM327" s="1" t="n">
        <v>1977</v>
      </c>
      <c r="BN327" s="11" t="n">
        <v>10.6244047619048</v>
      </c>
      <c r="BO327" s="15" t="n">
        <v>10.8834523809524</v>
      </c>
      <c r="BP327" s="16" t="n">
        <v>10.635128968254</v>
      </c>
      <c r="BQ327" s="11" t="n">
        <v>10.505873015873</v>
      </c>
      <c r="BR327" s="24" t="n">
        <v>10.3373571428571</v>
      </c>
      <c r="BS327" s="3" t="n">
        <v>23.6</v>
      </c>
      <c r="BT327" s="18" t="n">
        <v>10.05</v>
      </c>
      <c r="BU327" s="6" t="n">
        <v>2.8</v>
      </c>
      <c r="BV327" s="20" t="n">
        <v>13.2</v>
      </c>
      <c r="BX327" s="1" t="n">
        <v>1977</v>
      </c>
      <c r="BY327" s="11" t="n">
        <v>14.0115740740741</v>
      </c>
      <c r="BZ327" s="15" t="n">
        <v>13.7999586139169</v>
      </c>
      <c r="CA327" s="16" t="n">
        <v>13.6299845679012</v>
      </c>
      <c r="CB327" s="11" t="n">
        <v>13.6841705246914</v>
      </c>
      <c r="CC327" s="17" t="n">
        <v>13.5087877384961</v>
      </c>
      <c r="CD327" s="3" t="n">
        <v>27.9</v>
      </c>
      <c r="CE327" s="18" t="n">
        <v>13.4</v>
      </c>
      <c r="CF327" s="6" t="n">
        <v>2.5</v>
      </c>
      <c r="CG327" s="20" t="n">
        <v>15.2</v>
      </c>
      <c r="CH327" s="6"/>
      <c r="CI327" s="2"/>
      <c r="CJ327" s="1" t="n">
        <v>1977</v>
      </c>
      <c r="CK327" s="11" t="n">
        <v>8.66309523809524</v>
      </c>
      <c r="CL327" s="15" t="n">
        <v>8.94785714285714</v>
      </c>
      <c r="CM327" s="16" t="n">
        <v>8.98357142857143</v>
      </c>
      <c r="CN327" s="11" t="n">
        <v>8.92604166666667</v>
      </c>
      <c r="CO327" s="17" t="n">
        <v>8.83651984126984</v>
      </c>
      <c r="CP327" s="16" t="n">
        <v>15</v>
      </c>
      <c r="CQ327" s="18" t="n">
        <v>8.8</v>
      </c>
      <c r="CR327" s="25" t="n">
        <v>1</v>
      </c>
      <c r="CS327" s="38" t="n">
        <v>8</v>
      </c>
      <c r="CT327" s="15"/>
      <c r="CU327" s="15"/>
      <c r="CV327" s="1" t="n">
        <v>1977</v>
      </c>
      <c r="CW327" s="11" t="n">
        <v>16.3333333333333</v>
      </c>
      <c r="CX327" s="15" t="n">
        <v>16.9958333333333</v>
      </c>
      <c r="CY327" s="16" t="n">
        <v>17.3268402777778</v>
      </c>
      <c r="CZ327" s="11" t="n">
        <v>17.5472364267677</v>
      </c>
      <c r="DA327" s="17" t="n">
        <v>17.3758945707071</v>
      </c>
      <c r="DB327" s="3" t="n">
        <v>25.7</v>
      </c>
      <c r="DC327" s="18" t="n">
        <v>18.65</v>
      </c>
      <c r="DD327" s="6" t="n">
        <v>-1</v>
      </c>
      <c r="DE327" s="20" t="n">
        <v>12.35</v>
      </c>
    </row>
    <row r="328" customFormat="false" ht="12.8" hidden="false" customHeight="false" outlineLevel="0" collapsed="false">
      <c r="A328" s="22"/>
      <c r="B328" s="11" t="n">
        <v>14.2008259460202</v>
      </c>
      <c r="C328" s="15" t="n">
        <f aca="false">AVERAGE(B324:B328)</f>
        <v>13.9980839308324</v>
      </c>
      <c r="D328" s="16" t="n">
        <f aca="false">AVERAGE(B319:B328)</f>
        <v>14.1040249520306</v>
      </c>
      <c r="E328" s="11" t="n">
        <f aca="false">AVERAGE(B309:B328)</f>
        <v>14.0954511696732</v>
      </c>
      <c r="F328" s="17" t="n">
        <f aca="false">AVERAGE(B279:B328)</f>
        <v>13.9338939003257</v>
      </c>
      <c r="G328" s="16" t="n">
        <f aca="false">IF(Y$180=0,MIN(AI328,AV328,BH328,BS328,CD328,DB328),MIN(AI328,AV328,BH328,BS328,CD328,CP328,DB328))</f>
        <v>17.3</v>
      </c>
      <c r="H328" s="18" t="n">
        <f aca="false">IF(Y$4=0,MEDIAN(AJ328,AW328,BI328,BT328,CE328,DC328),MEDIAN(AJ328,AW328,BI328,BT328,CE328,CQ328,DC328))</f>
        <v>10.3</v>
      </c>
      <c r="I328" s="19" t="n">
        <f aca="false">IF(Y$4=0,SUM(AJ328*0.104+AW328*0.03+BI328*0.225+BT328*0.329+CE328*0.009+DC328*0.175),SUM(AJ328*0.104+AW328*0.03+BI328*0.225+BT328*0.329+DC328*0.175))</f>
        <v>11.99325</v>
      </c>
      <c r="J328" s="11" t="n">
        <f aca="false">IF(Y$180=0,MIN(AK328,AX328,BJ328,BU328,CF328,DD328),MIN(AK328,AX328,BJ328,BU328,CF328,CR328,DD328))</f>
        <v>-5.6</v>
      </c>
      <c r="K328" s="20" t="n">
        <f aca="false">(G328+J328)/2</f>
        <v>5.85</v>
      </c>
      <c r="AC328" s="1" t="n">
        <v>1978</v>
      </c>
      <c r="AD328" s="26" t="n">
        <v>10.104454940976</v>
      </c>
      <c r="AE328" s="15" t="n">
        <v>9.91021651251471</v>
      </c>
      <c r="AF328" s="16" t="n">
        <v>9.88638158188309</v>
      </c>
      <c r="AG328" s="11" t="n">
        <v>9.82396585880559</v>
      </c>
      <c r="AH328" s="17" t="n">
        <v>9.73114784406988</v>
      </c>
      <c r="AI328" s="16" t="n">
        <v>22.3</v>
      </c>
      <c r="AJ328" s="18" t="n">
        <v>9.7</v>
      </c>
      <c r="AK328" s="6" t="n">
        <v>-5.6</v>
      </c>
      <c r="AL328" s="6" t="n">
        <v>-5.6</v>
      </c>
      <c r="AM328" s="20" t="n">
        <v>8.35</v>
      </c>
      <c r="AN328" s="15"/>
      <c r="AO328" s="15"/>
      <c r="AP328" s="1" t="n">
        <v>1978</v>
      </c>
      <c r="AQ328" s="11" t="n">
        <v>9.15833333333333</v>
      </c>
      <c r="AR328" s="15" t="n">
        <v>9.0425</v>
      </c>
      <c r="AS328" s="16" t="n">
        <v>8.95298076923077</v>
      </c>
      <c r="AT328" s="11" t="n">
        <v>8.87516426282051</v>
      </c>
      <c r="AU328" s="17" t="n">
        <v>8.72874774184149</v>
      </c>
      <c r="AV328" s="3" t="n">
        <v>17.3</v>
      </c>
      <c r="AW328" s="21" t="n">
        <v>8.9</v>
      </c>
      <c r="AX328" s="6" t="n">
        <v>-0.1</v>
      </c>
      <c r="AY328" s="6" t="n">
        <v>1.7</v>
      </c>
      <c r="AZ328" s="20" t="n">
        <v>8.6</v>
      </c>
      <c r="BA328" s="2"/>
      <c r="BB328" s="1" t="n">
        <v>1978</v>
      </c>
      <c r="BC328" s="11" t="n">
        <v>16.7747023809524</v>
      </c>
      <c r="BD328" s="15" t="n">
        <v>16.6195765692641</v>
      </c>
      <c r="BE328" s="16" t="n">
        <v>16.8143526785714</v>
      </c>
      <c r="BF328" s="11" t="n">
        <v>16.7229028003247</v>
      </c>
      <c r="BG328" s="24" t="n">
        <v>16.5470280934343</v>
      </c>
      <c r="BH328" s="3" t="n">
        <v>25.8</v>
      </c>
      <c r="BI328" s="18" t="n">
        <v>17.6</v>
      </c>
      <c r="BJ328" s="6" t="n">
        <v>3.2</v>
      </c>
      <c r="BL328" s="20" t="n">
        <v>14.5</v>
      </c>
      <c r="BM328" s="1" t="n">
        <v>1978</v>
      </c>
      <c r="BN328" s="11" t="n">
        <v>10.5035714285714</v>
      </c>
      <c r="BO328" s="15" t="n">
        <v>10.7151190476191</v>
      </c>
      <c r="BP328" s="16" t="n">
        <v>10.5923908730159</v>
      </c>
      <c r="BQ328" s="11" t="n">
        <v>10.5343849206349</v>
      </c>
      <c r="BR328" s="24" t="n">
        <v>10.3419523809524</v>
      </c>
      <c r="BS328" s="3" t="n">
        <v>22</v>
      </c>
      <c r="BT328" s="18" t="n">
        <v>10.3</v>
      </c>
      <c r="BU328" s="6" t="n">
        <v>3.6</v>
      </c>
      <c r="BV328" s="20" t="n">
        <v>12.8</v>
      </c>
      <c r="BX328" s="1" t="n">
        <v>1978</v>
      </c>
      <c r="BY328" s="11" t="n">
        <v>14.1631944444444</v>
      </c>
      <c r="BZ328" s="15" t="n">
        <v>13.8309539842873</v>
      </c>
      <c r="CA328" s="16" t="n">
        <v>13.740272516835</v>
      </c>
      <c r="CB328" s="11" t="n">
        <v>13.7005362654321</v>
      </c>
      <c r="CC328" s="17" t="n">
        <v>13.5234775533109</v>
      </c>
      <c r="CD328" s="3" t="n">
        <v>27.2</v>
      </c>
      <c r="CE328" s="18" t="n">
        <v>13.9</v>
      </c>
      <c r="CF328" s="6" t="n">
        <v>3.3</v>
      </c>
      <c r="CG328" s="20" t="n">
        <v>15.25</v>
      </c>
      <c r="CH328" s="6"/>
      <c r="CI328" s="2"/>
      <c r="CJ328" s="1" t="n">
        <v>1978</v>
      </c>
      <c r="CK328" s="11" t="n">
        <v>8.80952380952381</v>
      </c>
      <c r="CL328" s="15" t="n">
        <v>8.88809523809524</v>
      </c>
      <c r="CM328" s="16" t="n">
        <v>8.9774007936508</v>
      </c>
      <c r="CN328" s="11" t="n">
        <v>8.94291666666667</v>
      </c>
      <c r="CO328" s="17" t="n">
        <v>8.82430555555556</v>
      </c>
      <c r="CP328" s="16" t="n">
        <v>13.6</v>
      </c>
      <c r="CQ328" s="18" t="n">
        <v>9.3</v>
      </c>
      <c r="CR328" s="25" t="n">
        <v>1.5</v>
      </c>
      <c r="CS328" s="38" t="n">
        <v>7.55</v>
      </c>
      <c r="CT328" s="15"/>
      <c r="CU328" s="15"/>
      <c r="CV328" s="1" t="n">
        <v>1978</v>
      </c>
      <c r="CW328" s="11" t="n">
        <v>16.9583333333333</v>
      </c>
      <c r="CX328" s="15" t="n">
        <v>16.5979166666667</v>
      </c>
      <c r="CY328" s="16" t="n">
        <v>17.2487152777778</v>
      </c>
      <c r="CZ328" s="11" t="n">
        <v>17.483694760101</v>
      </c>
      <c r="DA328" s="17" t="n">
        <v>17.3551445707071</v>
      </c>
      <c r="DB328" s="3" t="n">
        <v>25.5</v>
      </c>
      <c r="DC328" s="18" t="n">
        <v>19.25</v>
      </c>
      <c r="DD328" s="6" t="n">
        <v>3.7</v>
      </c>
      <c r="DE328" s="20" t="n">
        <v>14.6</v>
      </c>
    </row>
    <row r="329" customFormat="false" ht="12.8" hidden="false" customHeight="false" outlineLevel="0" collapsed="false">
      <c r="A329" s="22"/>
      <c r="B329" s="11" t="n">
        <v>14.4260248964746</v>
      </c>
      <c r="C329" s="15" t="n">
        <f aca="false">AVERAGE(B325:B329)</f>
        <v>14.0629531527487</v>
      </c>
      <c r="D329" s="16" t="n">
        <f aca="false">AVERAGE(B320:B329)</f>
        <v>14.1458863284155</v>
      </c>
      <c r="E329" s="11" t="n">
        <f aca="false">AVERAGE(B310:B329)</f>
        <v>14.0998854043298</v>
      </c>
      <c r="F329" s="17" t="n">
        <f aca="false">AVERAGE(B280:B329)</f>
        <v>13.9561581744038</v>
      </c>
      <c r="G329" s="16" t="n">
        <f aca="false">IF(Y$180=0,MIN(AI329,AV329,BH329,BS329,CD329,DB329),MIN(AI329,AV329,BH329,BS329,CD329,CP329,DB329))</f>
        <v>19</v>
      </c>
      <c r="H329" s="18" t="n">
        <f aca="false">IF(Y$4=0,MEDIAN(AJ329,AW329,BI329,BT329,CE329,DC329),MEDIAN(AJ329,AW329,BI329,BT329,CE329,CQ329,DC329))</f>
        <v>10.1</v>
      </c>
      <c r="I329" s="19" t="n">
        <f aca="false">IF(Y$4=0,SUM(AJ329*0.104+AW329*0.03+BI329*0.225+BT329*0.329+CE329*0.009+DC329*0.175),SUM(AJ329*0.104+AW329*0.03+BI329*0.225+BT329*0.329+DC329*0.175))</f>
        <v>12.2072</v>
      </c>
      <c r="J329" s="11" t="n">
        <f aca="false">IF(Y$180=0,MIN(AK329,AX329,BJ329,BU329,CF329,DD329),MIN(AK329,AX329,BJ329,BU329,CF329,CR329,DD329))</f>
        <v>-6.2</v>
      </c>
      <c r="K329" s="20" t="n">
        <f aca="false">(G329+J329)/2</f>
        <v>6.4</v>
      </c>
      <c r="AC329" s="1" t="n">
        <v>1979</v>
      </c>
      <c r="AD329" s="26" t="n">
        <v>10.2951594255811</v>
      </c>
      <c r="AE329" s="15" t="n">
        <v>9.97059690276257</v>
      </c>
      <c r="AF329" s="16" t="n">
        <v>9.91883743222047</v>
      </c>
      <c r="AG329" s="11" t="n">
        <v>9.83616956208673</v>
      </c>
      <c r="AH329" s="17" t="n">
        <v>9.75268557073412</v>
      </c>
      <c r="AI329" s="16" t="n">
        <v>25.2</v>
      </c>
      <c r="AJ329" s="18" t="n">
        <v>9.95</v>
      </c>
      <c r="AK329" s="6" t="n">
        <v>-6.2</v>
      </c>
      <c r="AL329" s="6" t="n">
        <v>-6.2</v>
      </c>
      <c r="AM329" s="20" t="n">
        <v>9.5</v>
      </c>
      <c r="AN329" s="15"/>
      <c r="AO329" s="15"/>
      <c r="AP329" s="1" t="n">
        <v>1979</v>
      </c>
      <c r="AQ329" s="11" t="n">
        <v>9.04567307692308</v>
      </c>
      <c r="AR329" s="15" t="n">
        <v>8.95355769230769</v>
      </c>
      <c r="AS329" s="16" t="n">
        <v>8.97451923076923</v>
      </c>
      <c r="AT329" s="11" t="n">
        <v>8.87956330128205</v>
      </c>
      <c r="AU329" s="17" t="n">
        <v>8.74682145979021</v>
      </c>
      <c r="AV329" s="3" t="n">
        <v>19</v>
      </c>
      <c r="AW329" s="21" t="n">
        <v>8.9</v>
      </c>
      <c r="AX329" s="6" t="n">
        <v>-0.7</v>
      </c>
      <c r="AY329" s="6" t="n">
        <v>1</v>
      </c>
      <c r="AZ329" s="20" t="n">
        <v>9.15</v>
      </c>
      <c r="BA329" s="2"/>
      <c r="BB329" s="1" t="n">
        <v>1979</v>
      </c>
      <c r="BC329" s="11" t="n">
        <v>17.0263888888889</v>
      </c>
      <c r="BD329" s="15" t="n">
        <v>16.7528269300144</v>
      </c>
      <c r="BE329" s="16" t="n">
        <v>16.7917336309524</v>
      </c>
      <c r="BF329" s="11" t="n">
        <v>16.7421389114358</v>
      </c>
      <c r="BG329" s="24" t="n">
        <v>16.5701649981962</v>
      </c>
      <c r="BH329" s="3" t="n">
        <v>26</v>
      </c>
      <c r="BI329" s="18" t="n">
        <v>18.3</v>
      </c>
      <c r="BJ329" s="6" t="n">
        <v>0.2</v>
      </c>
      <c r="BL329" s="20" t="n">
        <v>13.1</v>
      </c>
      <c r="BM329" s="1" t="n">
        <v>1979</v>
      </c>
      <c r="BN329" s="11" t="n">
        <v>10.9142857142857</v>
      </c>
      <c r="BO329" s="15" t="n">
        <v>10.6551190476191</v>
      </c>
      <c r="BP329" s="16" t="n">
        <v>10.6654265873016</v>
      </c>
      <c r="BQ329" s="11" t="n">
        <v>10.5617212301587</v>
      </c>
      <c r="BR329" s="24" t="n">
        <v>10.3658452380952</v>
      </c>
      <c r="BS329" s="3" t="n">
        <v>25.2</v>
      </c>
      <c r="BT329" s="18" t="n">
        <v>10.1</v>
      </c>
      <c r="BU329" s="6" t="n">
        <v>3.8</v>
      </c>
      <c r="BV329" s="20" t="n">
        <v>14.5</v>
      </c>
      <c r="BX329" s="1" t="n">
        <v>1979</v>
      </c>
      <c r="BY329" s="11" t="n">
        <v>13.9607638888889</v>
      </c>
      <c r="BZ329" s="15" t="n">
        <v>13.8846113916947</v>
      </c>
      <c r="CA329" s="16" t="n">
        <v>13.8075911896745</v>
      </c>
      <c r="CB329" s="11" t="n">
        <v>13.6929378858025</v>
      </c>
      <c r="CC329" s="17" t="n">
        <v>13.5465493125701</v>
      </c>
      <c r="CD329" s="3" t="n">
        <v>27.9</v>
      </c>
      <c r="CE329" s="18" t="n">
        <v>13.65</v>
      </c>
      <c r="CF329" s="6" t="n">
        <v>2.9</v>
      </c>
      <c r="CG329" s="20" t="n">
        <v>15.4</v>
      </c>
      <c r="CH329" s="6"/>
      <c r="CI329" s="2"/>
      <c r="CJ329" s="1" t="n">
        <v>1979</v>
      </c>
      <c r="CK329" s="11" t="n">
        <v>9.02261904761905</v>
      </c>
      <c r="CL329" s="15" t="n">
        <v>8.88238095238096</v>
      </c>
      <c r="CM329" s="16" t="n">
        <v>8.95704365079365</v>
      </c>
      <c r="CN329" s="11" t="n">
        <v>8.94851190476191</v>
      </c>
      <c r="CO329" s="17" t="n">
        <v>8.82585317460317</v>
      </c>
      <c r="CP329" s="16" t="n">
        <v>15</v>
      </c>
      <c r="CQ329" s="18" t="n">
        <v>9.2</v>
      </c>
      <c r="CR329" s="25" t="n">
        <v>2.3</v>
      </c>
      <c r="CS329" s="38" t="n">
        <v>8.65</v>
      </c>
      <c r="CT329" s="15"/>
      <c r="CU329" s="15"/>
      <c r="CV329" s="1" t="n">
        <v>1979</v>
      </c>
      <c r="CW329" s="11" t="n">
        <v>17.8916666666667</v>
      </c>
      <c r="CX329" s="15" t="n">
        <v>16.72875</v>
      </c>
      <c r="CY329" s="16" t="n">
        <v>17.31</v>
      </c>
      <c r="CZ329" s="11" t="n">
        <v>17.470882260101</v>
      </c>
      <c r="DA329" s="17" t="n">
        <v>17.3749362373737</v>
      </c>
      <c r="DB329" s="3" t="n">
        <v>26.9</v>
      </c>
      <c r="DC329" s="18" t="n">
        <v>19.8</v>
      </c>
      <c r="DD329" s="6" t="n">
        <v>1.4</v>
      </c>
      <c r="DE329" s="20" t="n">
        <v>14.15</v>
      </c>
    </row>
    <row r="330" customFormat="false" ht="12.8" hidden="false" customHeight="false" outlineLevel="0" collapsed="false">
      <c r="A330" s="22" t="n">
        <f aca="false">A325+5</f>
        <v>1980</v>
      </c>
      <c r="B330" s="11" t="n">
        <v>14.571426661689</v>
      </c>
      <c r="C330" s="15" t="n">
        <f aca="false">AVERAGE(B326:B330)</f>
        <v>14.1483919259418</v>
      </c>
      <c r="D330" s="16" t="n">
        <f aca="false">AVERAGE(B321:B330)</f>
        <v>14.2069357897054</v>
      </c>
      <c r="E330" s="11" t="n">
        <f aca="false">AVERAGE(B311:B330)</f>
        <v>14.1437170659737</v>
      </c>
      <c r="F330" s="17" t="n">
        <f aca="false">AVERAGE(B281:B330)</f>
        <v>13.9655597023289</v>
      </c>
      <c r="G330" s="16" t="n">
        <f aca="false">IF(Y$180=0,MIN(AI330,AV330,BH330,BS330,CD330,DB330),MIN(AI330,AV330,BH330,BS330,CD330,CP330,DB330))</f>
        <v>16.7</v>
      </c>
      <c r="H330" s="18" t="n">
        <f aca="false">IF(Y$4=0,MEDIAN(AJ330,AW330,BI330,BT330,CE330,DC330),MEDIAN(AJ330,AW330,BI330,BT330,CE330,CQ330,DC330))</f>
        <v>10.7</v>
      </c>
      <c r="I330" s="19" t="n">
        <f aca="false">IF(Y$4=0,SUM(AJ330*0.104+AW330*0.03+BI330*0.225+BT330*0.329+CE330*0.009+DC330*0.175),SUM(AJ330*0.104+AW330*0.03+BI330*0.225+BT330*0.329+DC330*0.175))</f>
        <v>12.493</v>
      </c>
      <c r="J330" s="11" t="n">
        <f aca="false">IF(Y$180=0,MIN(AK330,AX330,BJ330,BU330,CF330,DD330),MIN(AK330,AX330,BJ330,BU330,CF330,CR330,DD330))</f>
        <v>-5.2</v>
      </c>
      <c r="K330" s="20" t="n">
        <f aca="false">(G330+J330)/2</f>
        <v>5.75</v>
      </c>
      <c r="AC330" s="1" t="n">
        <v>1980</v>
      </c>
      <c r="AD330" s="26" t="n">
        <v>10.407781124498</v>
      </c>
      <c r="AE330" s="15" t="n">
        <v>10.0238900754533</v>
      </c>
      <c r="AF330" s="16" t="n">
        <v>10.022524588252</v>
      </c>
      <c r="AG330" s="11" t="n">
        <v>9.87591270131029</v>
      </c>
      <c r="AH330" s="17" t="n">
        <v>9.75657412495098</v>
      </c>
      <c r="AI330" s="16" t="n">
        <v>22</v>
      </c>
      <c r="AJ330" s="18" t="n">
        <v>10.3</v>
      </c>
      <c r="AK330" s="6" t="n">
        <v>-5.2</v>
      </c>
      <c r="AL330" s="6" t="n">
        <v>-4</v>
      </c>
      <c r="AM330" s="20" t="n">
        <v>8.4</v>
      </c>
      <c r="AN330" s="15"/>
      <c r="AO330" s="15"/>
      <c r="AP330" s="1" t="n">
        <v>1980</v>
      </c>
      <c r="AQ330" s="11" t="n">
        <v>9.01490384615385</v>
      </c>
      <c r="AR330" s="15" t="n">
        <v>8.89897435897436</v>
      </c>
      <c r="AS330" s="16" t="n">
        <v>9.02024038461538</v>
      </c>
      <c r="AT330" s="11" t="n">
        <v>8.89239583333333</v>
      </c>
      <c r="AU330" s="17" t="n">
        <v>8.7464400495338</v>
      </c>
      <c r="AV330" s="3" t="n">
        <v>16.7</v>
      </c>
      <c r="AW330" s="21" t="n">
        <v>9.3</v>
      </c>
      <c r="AX330" s="6" t="n">
        <v>-0.2</v>
      </c>
      <c r="AY330" s="6" t="n">
        <v>0.4</v>
      </c>
      <c r="AZ330" s="20" t="n">
        <v>8.25</v>
      </c>
      <c r="BA330" s="2"/>
      <c r="BB330" s="1" t="n">
        <v>1980</v>
      </c>
      <c r="BC330" s="11" t="n">
        <v>17.3545634920635</v>
      </c>
      <c r="BD330" s="15" t="n">
        <v>16.8158283730159</v>
      </c>
      <c r="BE330" s="16" t="n">
        <v>16.8621800595238</v>
      </c>
      <c r="BF330" s="11" t="n">
        <v>16.7995694669913</v>
      </c>
      <c r="BG330" s="24" t="n">
        <v>16.5921094426407</v>
      </c>
      <c r="BH330" s="3" t="n">
        <v>26.5</v>
      </c>
      <c r="BI330" s="18" t="n">
        <v>18.4</v>
      </c>
      <c r="BJ330" s="6" t="n">
        <v>3.4</v>
      </c>
      <c r="BL330" s="20" t="n">
        <v>14.95</v>
      </c>
      <c r="BM330" s="1" t="n">
        <v>1980</v>
      </c>
      <c r="BN330" s="11" t="n">
        <v>10.8970238095238</v>
      </c>
      <c r="BO330" s="15" t="n">
        <v>10.635</v>
      </c>
      <c r="BP330" s="16" t="n">
        <v>10.7597619047619</v>
      </c>
      <c r="BQ330" s="11" t="n">
        <v>10.5984226190476</v>
      </c>
      <c r="BR330" s="24" t="n">
        <v>10.3678571428571</v>
      </c>
      <c r="BS330" s="3" t="n">
        <v>20.8</v>
      </c>
      <c r="BT330" s="18" t="n">
        <v>10.7</v>
      </c>
      <c r="BU330" s="6" t="n">
        <v>4.1</v>
      </c>
      <c r="BV330" s="20" t="n">
        <v>12.45</v>
      </c>
      <c r="BX330" s="1" t="n">
        <v>1980</v>
      </c>
      <c r="BY330" s="11" t="n">
        <v>14.0131944444444</v>
      </c>
      <c r="BZ330" s="15" t="n">
        <v>13.9600589225589</v>
      </c>
      <c r="CA330" s="16" t="n">
        <v>13.8401644921437</v>
      </c>
      <c r="CB330" s="11" t="n">
        <v>13.7417920524691</v>
      </c>
      <c r="CC330" s="17" t="n">
        <v>13.5486372755331</v>
      </c>
      <c r="CD330" s="3" t="n">
        <v>27.7</v>
      </c>
      <c r="CE330" s="18" t="n">
        <v>13.65</v>
      </c>
      <c r="CF330" s="6" t="n">
        <v>3.2</v>
      </c>
      <c r="CG330" s="20" t="n">
        <v>15.45</v>
      </c>
      <c r="CH330" s="6"/>
      <c r="CI330" s="2"/>
      <c r="CJ330" s="1" t="n">
        <v>1980</v>
      </c>
      <c r="CK330" s="11" t="n">
        <v>9.23571428571429</v>
      </c>
      <c r="CL330" s="15" t="n">
        <v>8.92690476190476</v>
      </c>
      <c r="CM330" s="16" t="n">
        <v>8.97513888888889</v>
      </c>
      <c r="CN330" s="11" t="n">
        <v>8.97595238095238</v>
      </c>
      <c r="CO330" s="17" t="n">
        <v>8.82706746031746</v>
      </c>
      <c r="CP330" s="16" t="n">
        <v>13.3</v>
      </c>
      <c r="CQ330" s="18" t="n">
        <v>9.45</v>
      </c>
      <c r="CR330" s="25" t="n">
        <v>1.9</v>
      </c>
      <c r="CS330" s="38" t="n">
        <v>7.6</v>
      </c>
      <c r="CT330" s="15"/>
      <c r="CU330" s="15"/>
      <c r="CV330" s="1" t="n">
        <v>1980</v>
      </c>
      <c r="CW330" s="11" t="n">
        <v>18.1520833333333</v>
      </c>
      <c r="CX330" s="15" t="n">
        <v>16.9804166666667</v>
      </c>
      <c r="CY330" s="16" t="n">
        <v>17.3702083333333</v>
      </c>
      <c r="CZ330" s="11" t="n">
        <v>17.502757260101</v>
      </c>
      <c r="DA330" s="17" t="n">
        <v>17.3917695707071</v>
      </c>
      <c r="DB330" s="3" t="n">
        <v>25.4</v>
      </c>
      <c r="DC330" s="18" t="n">
        <v>19.9</v>
      </c>
      <c r="DD330" s="6" t="n">
        <v>4.3</v>
      </c>
      <c r="DE330" s="20" t="n">
        <v>14.85</v>
      </c>
    </row>
    <row r="331" customFormat="false" ht="12.8" hidden="false" customHeight="false" outlineLevel="0" collapsed="false">
      <c r="A331" s="22"/>
      <c r="B331" s="11" t="n">
        <v>14.4864332850363</v>
      </c>
      <c r="C331" s="15" t="n">
        <f aca="false">AVERAGE(B327:B331)</f>
        <v>14.3328858673981</v>
      </c>
      <c r="D331" s="16" t="n">
        <f aca="false">AVERAGE(B322:B331)</f>
        <v>14.2543871403233</v>
      </c>
      <c r="E331" s="11" t="n">
        <f aca="false">AVERAGE(B312:B331)</f>
        <v>14.1617838749351</v>
      </c>
      <c r="F331" s="17" t="n">
        <f aca="false">AVERAGE(B282:B331)</f>
        <v>13.9798089587182</v>
      </c>
      <c r="G331" s="16" t="n">
        <f aca="false">IF(Y$180=0,MIN(AI331,AV331,BH331,BS331,CD331,DB331),MIN(AI331,AV331,BH331,BS331,CD331,CP331,DB331))</f>
        <v>19.4</v>
      </c>
      <c r="H331" s="18" t="n">
        <f aca="false">IF(Y$4=0,MEDIAN(AJ331,AW331,BI331,BT331,CE331,DC331),MEDIAN(AJ331,AW331,BI331,BT331,CE331,CQ331,DC331))</f>
        <v>10.4</v>
      </c>
      <c r="I331" s="19" t="n">
        <f aca="false">IF(Y$4=0,SUM(AJ331*0.104+AW331*0.03+BI331*0.225+BT331*0.329+CE331*0.009+DC331*0.175),SUM(AJ331*0.104+AW331*0.03+BI331*0.225+BT331*0.329+DC331*0.175))</f>
        <v>12.3344</v>
      </c>
      <c r="J331" s="11" t="n">
        <f aca="false">IF(Y$180=0,MIN(AK331,AX331,BJ331,BU331,CF331,DD331),MIN(AK331,AX331,BJ331,BU331,CF331,CR331,DD331))</f>
        <v>-5.8</v>
      </c>
      <c r="K331" s="20" t="n">
        <f aca="false">(G331+J331)/2</f>
        <v>6.8</v>
      </c>
      <c r="AC331" s="1" t="n">
        <v>1981</v>
      </c>
      <c r="AD331" s="26" t="n">
        <v>10.7284303882195</v>
      </c>
      <c r="AE331" s="15" t="n">
        <v>10.2779362601923</v>
      </c>
      <c r="AF331" s="16" t="n">
        <v>10.1487712415318</v>
      </c>
      <c r="AG331" s="11" t="n">
        <v>9.92222865958785</v>
      </c>
      <c r="AH331" s="17" t="n">
        <v>9.77848008211297</v>
      </c>
      <c r="AI331" s="16" t="n">
        <v>25.1</v>
      </c>
      <c r="AJ331" s="18" t="n">
        <v>10.2</v>
      </c>
      <c r="AK331" s="6" t="n">
        <v>-5.8</v>
      </c>
      <c r="AL331" s="6" t="n">
        <v>-5.8</v>
      </c>
      <c r="AM331" s="20" t="n">
        <v>9.65</v>
      </c>
      <c r="AN331" s="15"/>
      <c r="AO331" s="15"/>
      <c r="AP331" s="1" t="n">
        <v>1981</v>
      </c>
      <c r="AQ331" s="11" t="n">
        <v>9.48084935897436</v>
      </c>
      <c r="AR331" s="15" t="n">
        <v>9.05790064102564</v>
      </c>
      <c r="AS331" s="16" t="n">
        <v>9.07633814102564</v>
      </c>
      <c r="AT331" s="11" t="n">
        <v>8.90476362179487</v>
      </c>
      <c r="AU331" s="17" t="n">
        <v>8.76569806235431</v>
      </c>
      <c r="AV331" s="3" t="n">
        <v>19.4</v>
      </c>
      <c r="AW331" s="21" t="n">
        <v>8.9</v>
      </c>
      <c r="AX331" s="6" t="n">
        <v>1</v>
      </c>
      <c r="AY331" s="6" t="n">
        <v>3.8</v>
      </c>
      <c r="AZ331" s="20" t="n">
        <v>10.2</v>
      </c>
      <c r="BA331" s="2"/>
      <c r="BB331" s="1" t="n">
        <v>1981</v>
      </c>
      <c r="BC331" s="11" t="n">
        <v>17.1957130832131</v>
      </c>
      <c r="BD331" s="15" t="n">
        <v>16.9931207912458</v>
      </c>
      <c r="BE331" s="16" t="n">
        <v>16.9196680345118</v>
      </c>
      <c r="BF331" s="11" t="n">
        <v>16.8430505576599</v>
      </c>
      <c r="BG331" s="24" t="n">
        <v>16.6011983074796</v>
      </c>
      <c r="BH331" s="3" t="n">
        <v>26.5</v>
      </c>
      <c r="BI331" s="18" t="n">
        <v>18</v>
      </c>
      <c r="BJ331" s="6" t="n">
        <v>3.1</v>
      </c>
      <c r="BL331" s="20" t="n">
        <v>14.8</v>
      </c>
      <c r="BM331" s="1" t="n">
        <v>1981</v>
      </c>
      <c r="BN331" s="11" t="n">
        <v>11.1309523809524</v>
      </c>
      <c r="BO331" s="15" t="n">
        <v>10.8140476190476</v>
      </c>
      <c r="BP331" s="16" t="n">
        <v>10.8060119047619</v>
      </c>
      <c r="BQ331" s="11" t="n">
        <v>10.613630952381</v>
      </c>
      <c r="BR331" s="24" t="n">
        <v>10.3924166666667</v>
      </c>
      <c r="BS331" s="3" t="n">
        <v>24.8</v>
      </c>
      <c r="BT331" s="18" t="n">
        <v>10.4</v>
      </c>
      <c r="BU331" s="6" t="n">
        <v>3.8</v>
      </c>
      <c r="BV331" s="20" t="n">
        <v>14.3</v>
      </c>
      <c r="BX331" s="1" t="n">
        <v>1981</v>
      </c>
      <c r="BY331" s="11" t="n">
        <v>13.7876157407407</v>
      </c>
      <c r="BZ331" s="15" t="n">
        <v>13.9872685185185</v>
      </c>
      <c r="CA331" s="16" t="n">
        <v>13.8969661896745</v>
      </c>
      <c r="CB331" s="11" t="n">
        <v>13.7386265432099</v>
      </c>
      <c r="CC331" s="17" t="n">
        <v>13.5604729236813</v>
      </c>
      <c r="CD331" s="3" t="n">
        <v>27.7</v>
      </c>
      <c r="CE331" s="18" t="n">
        <v>13.4</v>
      </c>
      <c r="CF331" s="6" t="n">
        <v>3.7</v>
      </c>
      <c r="CG331" s="20" t="n">
        <v>15.7</v>
      </c>
      <c r="CH331" s="6"/>
      <c r="CI331" s="2"/>
      <c r="CJ331" s="1" t="n">
        <v>1981</v>
      </c>
      <c r="CK331" s="11" t="n">
        <v>9.51547619047619</v>
      </c>
      <c r="CL331" s="15" t="n">
        <v>9.04928571428571</v>
      </c>
      <c r="CM331" s="16" t="n">
        <v>9.02188492063492</v>
      </c>
      <c r="CN331" s="11" t="n">
        <v>8.98244047619048</v>
      </c>
      <c r="CO331" s="17" t="n">
        <v>8.84159126984127</v>
      </c>
      <c r="CP331" s="16" t="n">
        <v>15.9</v>
      </c>
      <c r="CQ331" s="18" t="n">
        <v>9.4</v>
      </c>
      <c r="CR331" s="25" t="n">
        <v>2.4</v>
      </c>
      <c r="CS331" s="38" t="n">
        <v>9.15</v>
      </c>
      <c r="CT331" s="15"/>
      <c r="CU331" s="15"/>
      <c r="CV331" s="1" t="n">
        <v>1981</v>
      </c>
      <c r="CW331" s="11" t="n">
        <v>17.8395833333333</v>
      </c>
      <c r="CX331" s="15" t="n">
        <v>17.435</v>
      </c>
      <c r="CY331" s="16" t="n">
        <v>17.338125</v>
      </c>
      <c r="CZ331" s="11" t="n">
        <v>17.512757260101</v>
      </c>
      <c r="DA331" s="17" t="n">
        <v>17.4033945707071</v>
      </c>
      <c r="DB331" s="3" t="n">
        <v>26</v>
      </c>
      <c r="DC331" s="18" t="n">
        <v>20.2</v>
      </c>
      <c r="DD331" s="6" t="n">
        <v>4.9</v>
      </c>
      <c r="DE331" s="20" t="n">
        <v>15.45</v>
      </c>
    </row>
    <row r="332" customFormat="false" ht="12.8" hidden="false" customHeight="false" outlineLevel="0" collapsed="false">
      <c r="A332" s="22"/>
      <c r="B332" s="11" t="n">
        <v>13.9444000969039</v>
      </c>
      <c r="C332" s="15" t="n">
        <f aca="false">AVERAGE(B328:B332)</f>
        <v>14.3258221772248</v>
      </c>
      <c r="D332" s="16" t="n">
        <f aca="false">AVERAGE(B323:B332)</f>
        <v>14.2423649476182</v>
      </c>
      <c r="E332" s="11" t="n">
        <f aca="false">AVERAGE(B313:B332)</f>
        <v>14.1487661750891</v>
      </c>
      <c r="F332" s="17" t="n">
        <f aca="false">AVERAGE(B283:B332)</f>
        <v>13.9824386620679</v>
      </c>
      <c r="G332" s="16" t="n">
        <f aca="false">IF(Y$180=0,MIN(AI332,AV332,BH332,BS332,CD332,DB332),MIN(AI332,AV332,BH332,BS332,CD332,CP332,DB332))</f>
        <v>18</v>
      </c>
      <c r="H332" s="18" t="n">
        <f aca="false">IF(Y$4=0,MEDIAN(AJ332,AW332,BI332,BT332,CE332,DC332),MEDIAN(AJ332,AW332,BI332,BT332,CE332,CQ332,DC332))</f>
        <v>10.6</v>
      </c>
      <c r="I332" s="19" t="n">
        <f aca="false">IF(Y$4=0,SUM(AJ332*0.104+AW332*0.03+BI332*0.225+BT332*0.329+CE332*0.009+DC332*0.175),SUM(AJ332*0.104+AW332*0.03+BI332*0.225+BT332*0.329+DC332*0.175))</f>
        <v>11.9927</v>
      </c>
      <c r="J332" s="11" t="n">
        <f aca="false">IF(Y$180=0,MIN(AK332,AX332,BJ332,BU332,CF332,DD332),MIN(AK332,AX332,BJ332,BU332,CF332,CR332,DD332))</f>
        <v>-9.4</v>
      </c>
      <c r="K332" s="20" t="n">
        <f aca="false">(G332+J332)/2</f>
        <v>4.3</v>
      </c>
      <c r="AC332" s="1" t="n">
        <v>1982</v>
      </c>
      <c r="AD332" s="26" t="n">
        <v>9.94263721552878</v>
      </c>
      <c r="AE332" s="15" t="n">
        <v>10.2956926189607</v>
      </c>
      <c r="AF332" s="16" t="n">
        <v>10.1853157529106</v>
      </c>
      <c r="AG332" s="11" t="n">
        <v>9.94282604914608</v>
      </c>
      <c r="AH332" s="17" t="n">
        <v>9.78445598572742</v>
      </c>
      <c r="AI332" s="16" t="n">
        <v>23.6</v>
      </c>
      <c r="AJ332" s="18" t="n">
        <v>9.7</v>
      </c>
      <c r="AK332" s="6" t="n">
        <v>-9.4</v>
      </c>
      <c r="AL332" s="6" t="n">
        <v>-6.5</v>
      </c>
      <c r="AM332" s="20" t="n">
        <v>7.1</v>
      </c>
      <c r="AN332" s="15"/>
      <c r="AO332" s="15"/>
      <c r="AP332" s="1" t="n">
        <v>1982</v>
      </c>
      <c r="AQ332" s="11" t="n">
        <v>8.62291666666667</v>
      </c>
      <c r="AR332" s="15" t="n">
        <v>9.06453525641026</v>
      </c>
      <c r="AS332" s="16" t="n">
        <v>9.07540865384615</v>
      </c>
      <c r="AT332" s="11" t="n">
        <v>8.89493189102564</v>
      </c>
      <c r="AU332" s="17" t="n">
        <v>8.76689357517483</v>
      </c>
      <c r="AV332" s="3" t="n">
        <v>18</v>
      </c>
      <c r="AW332" s="21" t="n">
        <v>8.8</v>
      </c>
      <c r="AX332" s="6" t="n">
        <v>-1.9</v>
      </c>
      <c r="AY332" s="6" t="n">
        <v>-1.9</v>
      </c>
      <c r="AZ332" s="20" t="n">
        <v>8.05</v>
      </c>
      <c r="BA332" s="2"/>
      <c r="BB332" s="1" t="n">
        <v>1982</v>
      </c>
      <c r="BC332" s="11" t="n">
        <v>16.5363095238095</v>
      </c>
      <c r="BD332" s="15" t="n">
        <v>16.9775354737855</v>
      </c>
      <c r="BE332" s="16" t="n">
        <v>16.9366323202261</v>
      </c>
      <c r="BF332" s="11" t="n">
        <v>16.8335168275012</v>
      </c>
      <c r="BG332" s="24" t="n">
        <v>16.6052558471621</v>
      </c>
      <c r="BH332" s="3" t="n">
        <v>26.7</v>
      </c>
      <c r="BI332" s="18" t="n">
        <v>17.6</v>
      </c>
      <c r="BJ332" s="6" t="n">
        <v>-1.6</v>
      </c>
      <c r="BL332" s="20" t="n">
        <v>12.55</v>
      </c>
      <c r="BM332" s="1" t="n">
        <v>1982</v>
      </c>
      <c r="BN332" s="11" t="n">
        <v>10.5803571428572</v>
      </c>
      <c r="BO332" s="15" t="n">
        <v>10.8052380952381</v>
      </c>
      <c r="BP332" s="16" t="n">
        <v>10.8443452380952</v>
      </c>
      <c r="BQ332" s="11" t="n">
        <v>10.6151785714286</v>
      </c>
      <c r="BR332" s="24" t="n">
        <v>10.3985595238095</v>
      </c>
      <c r="BS332" s="3" t="n">
        <v>23</v>
      </c>
      <c r="BT332" s="18" t="n">
        <v>10.6</v>
      </c>
      <c r="BU332" s="6" t="n">
        <v>2.1</v>
      </c>
      <c r="BV332" s="20" t="n">
        <v>12.55</v>
      </c>
      <c r="BX332" s="1" t="n">
        <v>1982</v>
      </c>
      <c r="BY332" s="11" t="n">
        <v>13.7696759259259</v>
      </c>
      <c r="BZ332" s="15" t="n">
        <v>13.9388888888889</v>
      </c>
      <c r="CA332" s="16" t="n">
        <v>13.8694237514029</v>
      </c>
      <c r="CB332" s="11" t="n">
        <v>13.7327816358025</v>
      </c>
      <c r="CC332" s="17" t="n">
        <v>13.5667645903479</v>
      </c>
      <c r="CD332" s="3" t="n">
        <v>27.3</v>
      </c>
      <c r="CE332" s="18" t="n">
        <v>13.4</v>
      </c>
      <c r="CF332" s="6" t="n">
        <v>2.4</v>
      </c>
      <c r="CG332" s="20" t="n">
        <v>14.85</v>
      </c>
      <c r="CH332" s="6"/>
      <c r="CI332" s="2"/>
      <c r="CJ332" s="1" t="n">
        <v>1982</v>
      </c>
      <c r="CK332" s="11" t="n">
        <v>8.96666666666667</v>
      </c>
      <c r="CL332" s="15" t="n">
        <v>9.11</v>
      </c>
      <c r="CM332" s="16" t="n">
        <v>9.02892857142857</v>
      </c>
      <c r="CN332" s="11" t="n">
        <v>8.97404761904762</v>
      </c>
      <c r="CO332" s="17" t="n">
        <v>8.84063888888889</v>
      </c>
      <c r="CP332" s="16" t="n">
        <v>14.7</v>
      </c>
      <c r="CQ332" s="18" t="n">
        <v>8.95</v>
      </c>
      <c r="CR332" s="25" t="n">
        <v>-0.1</v>
      </c>
      <c r="CS332" s="38" t="n">
        <v>7.3</v>
      </c>
      <c r="CT332" s="15"/>
      <c r="CU332" s="15"/>
      <c r="CV332" s="1" t="n">
        <v>1982</v>
      </c>
      <c r="CW332" s="11" t="n">
        <v>16.6583333333333</v>
      </c>
      <c r="CX332" s="15" t="n">
        <v>17.5</v>
      </c>
      <c r="CY332" s="16" t="n">
        <v>17.2479166666667</v>
      </c>
      <c r="CZ332" s="11" t="n">
        <v>17.450569760101</v>
      </c>
      <c r="DA332" s="17" t="n">
        <v>17.3926445707071</v>
      </c>
      <c r="DB332" s="3" t="n">
        <v>26.3</v>
      </c>
      <c r="DC332" s="18" t="n">
        <v>18.7</v>
      </c>
      <c r="DD332" s="6" t="n">
        <v>1.4</v>
      </c>
      <c r="DE332" s="20" t="n">
        <v>13.85</v>
      </c>
    </row>
    <row r="333" customFormat="false" ht="12.8" hidden="false" customHeight="false" outlineLevel="0" collapsed="false">
      <c r="A333" s="22"/>
      <c r="B333" s="11" t="n">
        <v>14.587160923048</v>
      </c>
      <c r="C333" s="15" t="n">
        <f aca="false">AVERAGE(B329:B333)</f>
        <v>14.4030891726304</v>
      </c>
      <c r="D333" s="16" t="n">
        <f aca="false">AVERAGE(B324:B333)</f>
        <v>14.2005865517314</v>
      </c>
      <c r="E333" s="11" t="n">
        <f aca="false">AVERAGE(B314:B333)</f>
        <v>14.1582580411281</v>
      </c>
      <c r="F333" s="17" t="n">
        <f aca="false">AVERAGE(B284:B333)</f>
        <v>13.9959403691158</v>
      </c>
      <c r="G333" s="16" t="n">
        <f aca="false">IF(Y$180=0,MIN(AI333,AV333,BH333,BS333,CD333,DB333),MIN(AI333,AV333,BH333,BS333,CD333,CP333,DB333))</f>
        <v>18.3</v>
      </c>
      <c r="H333" s="18" t="n">
        <f aca="false">IF(Y$4=0,MEDIAN(AJ333,AW333,BI333,BT333,CE333,DC333),MEDIAN(AJ333,AW333,BI333,BT333,CE333,CQ333,DC333))</f>
        <v>10.5</v>
      </c>
      <c r="I333" s="19" t="n">
        <f aca="false">IF(Y$4=0,SUM(AJ333*0.104+AW333*0.03+BI333*0.225+BT333*0.329+CE333*0.009+DC333*0.175),SUM(AJ333*0.104+AW333*0.03+BI333*0.225+BT333*0.329+DC333*0.175))</f>
        <v>12.20475</v>
      </c>
      <c r="J333" s="11" t="n">
        <f aca="false">IF(Y$180=0,MIN(AK333,AX333,BJ333,BU333,CF333,DD333),MIN(AK333,AX333,BJ333,BU333,CF333,CR333,DD333))</f>
        <v>-5.4</v>
      </c>
      <c r="K333" s="20" t="n">
        <f aca="false">(G333+J333)/2</f>
        <v>6.45</v>
      </c>
      <c r="AC333" s="1" t="n">
        <v>1983</v>
      </c>
      <c r="AD333" s="26" t="n">
        <v>10.7108517402945</v>
      </c>
      <c r="AE333" s="15" t="n">
        <v>10.4169719788244</v>
      </c>
      <c r="AF333" s="16" t="n">
        <v>10.1635942456695</v>
      </c>
      <c r="AG333" s="11" t="n">
        <v>9.97146491014563</v>
      </c>
      <c r="AH333" s="17" t="n">
        <v>9.80403814770868</v>
      </c>
      <c r="AI333" s="16" t="n">
        <v>25.3</v>
      </c>
      <c r="AJ333" s="18" t="n">
        <v>10.5</v>
      </c>
      <c r="AK333" s="6" t="n">
        <v>-5.4</v>
      </c>
      <c r="AL333" s="6" t="n">
        <v>-5.4</v>
      </c>
      <c r="AM333" s="20" t="n">
        <v>9.95</v>
      </c>
      <c r="AN333" s="15"/>
      <c r="AO333" s="15"/>
      <c r="AP333" s="1" t="n">
        <v>1983</v>
      </c>
      <c r="AQ333" s="11" t="n">
        <v>9.17451923076923</v>
      </c>
      <c r="AR333" s="15" t="n">
        <v>9.06777243589744</v>
      </c>
      <c r="AS333" s="16" t="n">
        <v>9.05513621794872</v>
      </c>
      <c r="AT333" s="11" t="n">
        <v>8.89683894230769</v>
      </c>
      <c r="AU333" s="17" t="n">
        <v>8.78004421620047</v>
      </c>
      <c r="AV333" s="3" t="n">
        <v>18.3</v>
      </c>
      <c r="AW333" s="21" t="n">
        <v>8.6</v>
      </c>
      <c r="AX333" s="6" t="n">
        <v>-0.5</v>
      </c>
      <c r="AY333" s="6" t="n">
        <v>2</v>
      </c>
      <c r="AZ333" s="20" t="n">
        <v>8.9</v>
      </c>
      <c r="BA333" s="2"/>
      <c r="BB333" s="1" t="n">
        <v>1983</v>
      </c>
      <c r="BC333" s="11" t="n">
        <v>17.688814484127</v>
      </c>
      <c r="BD333" s="15" t="n">
        <v>17.1603578944204</v>
      </c>
      <c r="BE333" s="16" t="n">
        <v>16.8899672318422</v>
      </c>
      <c r="BF333" s="11" t="n">
        <v>16.887521043771</v>
      </c>
      <c r="BG333" s="24" t="n">
        <v>16.625365470178</v>
      </c>
      <c r="BH333" s="3" t="n">
        <v>27.2</v>
      </c>
      <c r="BI333" s="18" t="n">
        <v>18.4</v>
      </c>
      <c r="BJ333" s="6" t="n">
        <v>1.9</v>
      </c>
      <c r="BL333" s="20" t="n">
        <v>14.55</v>
      </c>
      <c r="BM333" s="1" t="n">
        <v>1983</v>
      </c>
      <c r="BN333" s="11" t="n">
        <v>10.677876984127</v>
      </c>
      <c r="BO333" s="15" t="n">
        <v>10.8400992063492</v>
      </c>
      <c r="BP333" s="16" t="n">
        <v>10.7776091269841</v>
      </c>
      <c r="BQ333" s="11" t="n">
        <v>10.6115476190476</v>
      </c>
      <c r="BR333" s="24" t="n">
        <v>10.4136527777778</v>
      </c>
      <c r="BS333" s="3" t="n">
        <v>23.5</v>
      </c>
      <c r="BT333" s="18" t="n">
        <v>10.25</v>
      </c>
      <c r="BU333" s="6" t="n">
        <v>2.6</v>
      </c>
      <c r="BV333" s="20" t="n">
        <v>13.05</v>
      </c>
      <c r="BX333" s="1" t="n">
        <v>1983</v>
      </c>
      <c r="BY333" s="11" t="n">
        <v>14.2678240740741</v>
      </c>
      <c r="BZ333" s="15" t="n">
        <v>13.9598148148148</v>
      </c>
      <c r="CA333" s="16" t="n">
        <v>13.8953843995511</v>
      </c>
      <c r="CB333" s="11" t="n">
        <v>13.7351022376543</v>
      </c>
      <c r="CC333" s="17" t="n">
        <v>13.5791627384961</v>
      </c>
      <c r="CD333" s="3" t="n">
        <v>28.2</v>
      </c>
      <c r="CE333" s="18" t="n">
        <v>13.6</v>
      </c>
      <c r="CF333" s="6" t="n">
        <v>3.1</v>
      </c>
      <c r="CG333" s="20" t="n">
        <v>15.65</v>
      </c>
      <c r="CH333" s="6"/>
      <c r="CI333" s="2"/>
      <c r="CJ333" s="1" t="n">
        <v>1983</v>
      </c>
      <c r="CK333" s="11" t="n">
        <v>8.95952380952381</v>
      </c>
      <c r="CL333" s="15" t="n">
        <v>9.14</v>
      </c>
      <c r="CM333" s="16" t="n">
        <v>9.01404761904762</v>
      </c>
      <c r="CN333" s="11" t="n">
        <v>8.98285714285714</v>
      </c>
      <c r="CO333" s="17" t="n">
        <v>8.84435317460317</v>
      </c>
      <c r="CP333" s="16" t="n">
        <v>14.5</v>
      </c>
      <c r="CQ333" s="18" t="n">
        <v>9.1</v>
      </c>
      <c r="CR333" s="25" t="n">
        <v>1.4</v>
      </c>
      <c r="CS333" s="38" t="n">
        <v>7.95</v>
      </c>
      <c r="CT333" s="15"/>
      <c r="CU333" s="15"/>
      <c r="CV333" s="1" t="n">
        <v>1983</v>
      </c>
      <c r="CW333" s="11" t="n">
        <v>17.3208333333333</v>
      </c>
      <c r="CX333" s="15" t="n">
        <v>17.5725</v>
      </c>
      <c r="CY333" s="16" t="n">
        <v>17.0852083333333</v>
      </c>
      <c r="CZ333" s="11" t="n">
        <v>17.416507260101</v>
      </c>
      <c r="DA333" s="17" t="n">
        <v>17.3953529040404</v>
      </c>
      <c r="DB333" s="3" t="n">
        <v>26.3</v>
      </c>
      <c r="DC333" s="18" t="n">
        <v>19.1</v>
      </c>
      <c r="DD333" s="6" t="n">
        <v>0.6</v>
      </c>
      <c r="DE333" s="20" t="n">
        <v>13.45</v>
      </c>
    </row>
    <row r="334" customFormat="false" ht="12.8" hidden="false" customHeight="false" outlineLevel="0" collapsed="false">
      <c r="A334" s="22"/>
      <c r="B334" s="11" t="n">
        <v>13.9215472332494</v>
      </c>
      <c r="C334" s="15" t="n">
        <f aca="false">AVERAGE(B330:B334)</f>
        <v>14.3021936399853</v>
      </c>
      <c r="D334" s="16" t="n">
        <f aca="false">AVERAGE(B325:B334)</f>
        <v>14.182573396367</v>
      </c>
      <c r="E334" s="11" t="n">
        <f aca="false">AVERAGE(B315:B334)</f>
        <v>14.1506961253546</v>
      </c>
      <c r="F334" s="17" t="n">
        <f aca="false">AVERAGE(B285:B334)</f>
        <v>13.9950872286775</v>
      </c>
      <c r="G334" s="16" t="n">
        <f aca="false">IF(Y$180=0,MIN(AI334,AV334,BH334,BS334,CD334,DB334),MIN(AI334,AV334,BH334,BS334,CD334,CP334,DB334))</f>
        <v>16.8</v>
      </c>
      <c r="H334" s="18" t="n">
        <f aca="false">IF(Y$4=0,MEDIAN(AJ334,AW334,BI334,BT334,CE334,DC334),MEDIAN(AJ334,AW334,BI334,BT334,CE334,CQ334,DC334))</f>
        <v>10.4</v>
      </c>
      <c r="I334" s="19" t="n">
        <f aca="false">IF(Y$4=0,SUM(AJ334*0.104+AW334*0.03+BI334*0.225+BT334*0.329+CE334*0.009+DC334*0.175),SUM(AJ334*0.104+AW334*0.03+BI334*0.225+BT334*0.329+DC334*0.175))</f>
        <v>11.87605</v>
      </c>
      <c r="J334" s="11" t="n">
        <f aca="false">IF(Y$180=0,MIN(AK334,AX334,BJ334,BU334,CF334,DD334),MIN(AK334,AX334,BJ334,BU334,CF334,CR334,DD334))</f>
        <v>-5</v>
      </c>
      <c r="K334" s="20" t="n">
        <f aca="false">(G334+J334)/2</f>
        <v>5.9</v>
      </c>
      <c r="AC334" s="1" t="n">
        <v>1984</v>
      </c>
      <c r="AD334" s="26" t="n">
        <v>9.41659973226238</v>
      </c>
      <c r="AE334" s="15" t="n">
        <v>10.2412600401606</v>
      </c>
      <c r="AF334" s="16" t="n">
        <v>10.1059284714616</v>
      </c>
      <c r="AG334" s="11" t="n">
        <v>9.96319516449637</v>
      </c>
      <c r="AH334" s="17" t="n">
        <v>9.79798962026558</v>
      </c>
      <c r="AI334" s="16" t="n">
        <v>20.7</v>
      </c>
      <c r="AJ334" s="18" t="n">
        <v>9.3</v>
      </c>
      <c r="AK334" s="6" t="n">
        <v>-5</v>
      </c>
      <c r="AL334" s="6" t="n">
        <v>-5</v>
      </c>
      <c r="AM334" s="20" t="n">
        <v>7.85</v>
      </c>
      <c r="AN334" s="15"/>
      <c r="AO334" s="15"/>
      <c r="AP334" s="1" t="n">
        <v>1984</v>
      </c>
      <c r="AQ334" s="11" t="n">
        <v>8.12147435897436</v>
      </c>
      <c r="AR334" s="15" t="n">
        <v>8.88293269230769</v>
      </c>
      <c r="AS334" s="16" t="n">
        <v>8.91824519230769</v>
      </c>
      <c r="AT334" s="11" t="n">
        <v>8.87456330128205</v>
      </c>
      <c r="AU334" s="17" t="n">
        <v>8.7621916520979</v>
      </c>
      <c r="AV334" s="3" t="n">
        <v>16.8</v>
      </c>
      <c r="AW334" s="21" t="n">
        <v>8.2</v>
      </c>
      <c r="AX334" s="6" t="n">
        <v>0</v>
      </c>
      <c r="AY334" s="6" t="n">
        <v>0.5</v>
      </c>
      <c r="AZ334" s="20" t="n">
        <v>8.4</v>
      </c>
      <c r="BA334" s="2"/>
      <c r="BB334" s="1" t="n">
        <v>1984</v>
      </c>
      <c r="BC334" s="11" t="n">
        <v>16.7929563492064</v>
      </c>
      <c r="BD334" s="15" t="n">
        <v>17.1136713864839</v>
      </c>
      <c r="BE334" s="16" t="n">
        <v>16.9332491582492</v>
      </c>
      <c r="BF334" s="11" t="n">
        <v>16.8815389009139</v>
      </c>
      <c r="BG334" s="24" t="n">
        <v>16.6345956289081</v>
      </c>
      <c r="BH334" s="3" t="n">
        <v>26.5</v>
      </c>
      <c r="BI334" s="18" t="n">
        <v>17.6</v>
      </c>
      <c r="BJ334" s="6" t="n">
        <v>3.5</v>
      </c>
      <c r="BL334" s="20" t="n">
        <v>15</v>
      </c>
      <c r="BM334" s="1" t="n">
        <v>1984</v>
      </c>
      <c r="BN334" s="11" t="n">
        <v>10.3827380952381</v>
      </c>
      <c r="BO334" s="15" t="n">
        <v>10.7337896825397</v>
      </c>
      <c r="BP334" s="16" t="n">
        <v>10.6944543650794</v>
      </c>
      <c r="BQ334" s="11" t="n">
        <v>10.6274702380952</v>
      </c>
      <c r="BR334" s="24" t="n">
        <v>10.4077003968254</v>
      </c>
      <c r="BS334" s="3" t="n">
        <v>20.7</v>
      </c>
      <c r="BT334" s="18" t="n">
        <v>10.4</v>
      </c>
      <c r="BU334" s="6" t="n">
        <v>2.6</v>
      </c>
      <c r="BV334" s="20" t="n">
        <v>11.65</v>
      </c>
      <c r="BX334" s="1" t="n">
        <v>1984</v>
      </c>
      <c r="BY334" s="11" t="n">
        <v>13.7619212962963</v>
      </c>
      <c r="BZ334" s="15" t="n">
        <v>13.9200462962963</v>
      </c>
      <c r="CA334" s="16" t="n">
        <v>13.9023288439955</v>
      </c>
      <c r="CB334" s="11" t="n">
        <v>13.7516820987654</v>
      </c>
      <c r="CC334" s="17" t="n">
        <v>13.5825215347924</v>
      </c>
      <c r="CD334" s="3" t="n">
        <v>28.1</v>
      </c>
      <c r="CE334" s="18" t="n">
        <v>13.2</v>
      </c>
      <c r="CF334" s="6" t="n">
        <v>3</v>
      </c>
      <c r="CG334" s="20" t="n">
        <v>15.55</v>
      </c>
      <c r="CH334" s="6"/>
      <c r="CI334" s="2"/>
      <c r="CJ334" s="1" t="n">
        <v>1984</v>
      </c>
      <c r="CK334" s="11" t="n">
        <v>8.94642857142858</v>
      </c>
      <c r="CL334" s="15" t="n">
        <v>9.12476190476191</v>
      </c>
      <c r="CM334" s="16" t="n">
        <v>9.00357142857143</v>
      </c>
      <c r="CN334" s="11" t="n">
        <v>8.99119047619048</v>
      </c>
      <c r="CO334" s="17" t="n">
        <v>8.83640079365079</v>
      </c>
      <c r="CP334" s="16" t="n">
        <v>13.6</v>
      </c>
      <c r="CQ334" s="18" t="n">
        <v>9</v>
      </c>
      <c r="CR334" s="25" t="n">
        <v>1.6</v>
      </c>
      <c r="CS334" s="38" t="n">
        <v>7.6</v>
      </c>
      <c r="CT334" s="15"/>
      <c r="CU334" s="15"/>
      <c r="CV334" s="1" t="n">
        <v>1984</v>
      </c>
      <c r="CW334" s="11" t="n">
        <v>16.7520833333333</v>
      </c>
      <c r="CX334" s="15" t="n">
        <v>17.3445833333333</v>
      </c>
      <c r="CY334" s="16" t="n">
        <v>17.0366666666667</v>
      </c>
      <c r="CZ334" s="11" t="n">
        <v>17.3466493055556</v>
      </c>
      <c r="DA334" s="17" t="n">
        <v>17.3831445707071</v>
      </c>
      <c r="DB334" s="3" t="n">
        <v>26</v>
      </c>
      <c r="DC334" s="18" t="n">
        <v>18.75</v>
      </c>
      <c r="DD334" s="6" t="n">
        <v>1.7</v>
      </c>
      <c r="DE334" s="20" t="n">
        <v>13.85</v>
      </c>
    </row>
    <row r="335" customFormat="false" ht="12.8" hidden="false" customHeight="false" outlineLevel="0" collapsed="false">
      <c r="A335" s="22" t="n">
        <f aca="false">A330+5</f>
        <v>1985</v>
      </c>
      <c r="B335" s="11" t="n">
        <v>14.2216465761767</v>
      </c>
      <c r="C335" s="15" t="n">
        <f aca="false">AVERAGE(B331:B335)</f>
        <v>14.2322376228829</v>
      </c>
      <c r="D335" s="16" t="n">
        <f aca="false">AVERAGE(B326:B335)</f>
        <v>14.1903147744123</v>
      </c>
      <c r="E335" s="11" t="n">
        <f aca="false">AVERAGE(B316:B335)</f>
        <v>14.151352200092</v>
      </c>
      <c r="F335" s="17" t="n">
        <f aca="false">AVERAGE(B286:B335)</f>
        <v>14.0075781424092</v>
      </c>
      <c r="G335" s="16" t="n">
        <f aca="false">IF(Y$180=0,MIN(AI335,AV335,BH335,BS335,CD335,DB335),MIN(AI335,AV335,BH335,BS335,CD335,CP335,DB335))</f>
        <v>16.3</v>
      </c>
      <c r="H335" s="18" t="n">
        <f aca="false">IF(Y$4=0,MEDIAN(AJ335,AW335,BI335,BT335,CE335,DC335),MEDIAN(AJ335,AW335,BI335,BT335,CE335,CQ335,DC335))</f>
        <v>10.35</v>
      </c>
      <c r="I335" s="19" t="n">
        <f aca="false">IF(Y$4=0,SUM(AJ335*0.104+AW335*0.03+BI335*0.225+BT335*0.329+CE335*0.009+DC335*0.175),SUM(AJ335*0.104+AW335*0.03+BI335*0.225+BT335*0.329+DC335*0.175))</f>
        <v>12.04095</v>
      </c>
      <c r="J335" s="11" t="n">
        <f aca="false">IF(Y$180=0,MIN(AK335,AX335,BJ335,BU335,CF335,DD335),MIN(AK335,AX335,BJ335,BU335,CF335,CR335,DD335))</f>
        <v>-6</v>
      </c>
      <c r="K335" s="20" t="n">
        <f aca="false">(G335+J335)/2</f>
        <v>5.15</v>
      </c>
      <c r="AC335" s="1" t="n">
        <v>1985</v>
      </c>
      <c r="AD335" s="26" t="n">
        <v>9.86705711735832</v>
      </c>
      <c r="AE335" s="15" t="n">
        <v>10.1331152387327</v>
      </c>
      <c r="AF335" s="16" t="n">
        <v>10.078502657093</v>
      </c>
      <c r="AG335" s="11" t="n">
        <v>9.97352524745446</v>
      </c>
      <c r="AH335" s="17" t="n">
        <v>9.81101784427272</v>
      </c>
      <c r="AI335" s="16" t="n">
        <v>21.9</v>
      </c>
      <c r="AJ335" s="18" t="n">
        <v>10.2</v>
      </c>
      <c r="AK335" s="6" t="n">
        <v>-6</v>
      </c>
      <c r="AL335" s="6" t="n">
        <v>-5.8</v>
      </c>
      <c r="AM335" s="20" t="n">
        <v>7.95</v>
      </c>
      <c r="AN335" s="15"/>
      <c r="AO335" s="15"/>
      <c r="AP335" s="1" t="n">
        <v>1985</v>
      </c>
      <c r="AQ335" s="11" t="n">
        <v>8.61746794871795</v>
      </c>
      <c r="AR335" s="15" t="n">
        <v>8.80344551282051</v>
      </c>
      <c r="AS335" s="16" t="n">
        <v>8.85120993589744</v>
      </c>
      <c r="AT335" s="11" t="n">
        <v>8.88441105769231</v>
      </c>
      <c r="AU335" s="17" t="n">
        <v>8.7609416520979</v>
      </c>
      <c r="AV335" s="3" t="n">
        <v>16.3</v>
      </c>
      <c r="AW335" s="21" t="n">
        <v>9</v>
      </c>
      <c r="AX335" s="6" t="n">
        <v>-0.9</v>
      </c>
      <c r="AY335" s="6" t="n">
        <v>-0.9</v>
      </c>
      <c r="AZ335" s="20" t="n">
        <v>7.7</v>
      </c>
      <c r="BA335" s="2"/>
      <c r="BB335" s="1" t="n">
        <v>1985</v>
      </c>
      <c r="BC335" s="11" t="n">
        <v>17.0264880952381</v>
      </c>
      <c r="BD335" s="15" t="n">
        <v>17.0480563071188</v>
      </c>
      <c r="BE335" s="16" t="n">
        <v>16.9319423400673</v>
      </c>
      <c r="BF335" s="11" t="n">
        <v>16.9033990199615</v>
      </c>
      <c r="BG335" s="24" t="n">
        <v>16.6499230098605</v>
      </c>
      <c r="BH335" s="3" t="n">
        <v>26.3</v>
      </c>
      <c r="BI335" s="18" t="n">
        <v>18</v>
      </c>
      <c r="BJ335" s="6" t="n">
        <v>2.4</v>
      </c>
      <c r="BL335" s="20" t="n">
        <v>14.35</v>
      </c>
      <c r="BM335" s="1" t="n">
        <v>1985</v>
      </c>
      <c r="BN335" s="11" t="n">
        <v>10.5982142857143</v>
      </c>
      <c r="BO335" s="15" t="n">
        <v>10.6740277777778</v>
      </c>
      <c r="BP335" s="16" t="n">
        <v>10.6545138888889</v>
      </c>
      <c r="BQ335" s="11" t="n">
        <v>10.6313392857143</v>
      </c>
      <c r="BR335" s="24" t="n">
        <v>10.4127242063492</v>
      </c>
      <c r="BS335" s="3" t="n">
        <v>20.8</v>
      </c>
      <c r="BT335" s="18" t="n">
        <v>10.35</v>
      </c>
      <c r="BU335" s="6" t="n">
        <v>4</v>
      </c>
      <c r="BV335" s="20" t="n">
        <v>12.4</v>
      </c>
      <c r="BX335" s="1" t="n">
        <v>1985</v>
      </c>
      <c r="BY335" s="11" t="n">
        <v>14.046556712963</v>
      </c>
      <c r="BZ335" s="15" t="n">
        <v>13.92671875</v>
      </c>
      <c r="CA335" s="16" t="n">
        <v>13.9433888362795</v>
      </c>
      <c r="CB335" s="11" t="n">
        <v>13.7531823881173</v>
      </c>
      <c r="CC335" s="17" t="n">
        <v>13.6046193357183</v>
      </c>
      <c r="CD335" s="3" t="n">
        <v>28.8</v>
      </c>
      <c r="CE335" s="18" t="n">
        <v>13.4</v>
      </c>
      <c r="CF335" s="6" t="n">
        <v>4.5</v>
      </c>
      <c r="CG335" s="20" t="n">
        <v>16.65</v>
      </c>
      <c r="CH335" s="6"/>
      <c r="CI335" s="2"/>
      <c r="CJ335" s="1" t="n">
        <v>1985</v>
      </c>
      <c r="CK335" s="11" t="n">
        <v>9.10595238095239</v>
      </c>
      <c r="CL335" s="15" t="n">
        <v>9.09880952380953</v>
      </c>
      <c r="CM335" s="16" t="n">
        <v>9.01285714285715</v>
      </c>
      <c r="CN335" s="11" t="n">
        <v>9.01113095238095</v>
      </c>
      <c r="CO335" s="17" t="n">
        <v>8.83466269841269</v>
      </c>
      <c r="CP335" s="16" t="n">
        <v>14.3</v>
      </c>
      <c r="CQ335" s="18" t="n">
        <v>9.2</v>
      </c>
      <c r="CR335" s="25" t="n">
        <v>1.4</v>
      </c>
      <c r="CS335" s="38" t="n">
        <v>7.85</v>
      </c>
      <c r="CT335" s="15"/>
      <c r="CU335" s="15"/>
      <c r="CV335" s="1" t="n">
        <v>1985</v>
      </c>
      <c r="CW335" s="11" t="n">
        <v>17.1354166666667</v>
      </c>
      <c r="CX335" s="15" t="n">
        <v>17.14125</v>
      </c>
      <c r="CY335" s="16" t="n">
        <v>17.0608333333333</v>
      </c>
      <c r="CZ335" s="11" t="n">
        <v>17.3092534722222</v>
      </c>
      <c r="DA335" s="17" t="n">
        <v>17.3817279040404</v>
      </c>
      <c r="DB335" s="3" t="n">
        <v>27.3</v>
      </c>
      <c r="DC335" s="18" t="n">
        <v>18.6</v>
      </c>
      <c r="DD335" s="6" t="n">
        <v>2.7</v>
      </c>
      <c r="DE335" s="20" t="n">
        <v>15</v>
      </c>
    </row>
    <row r="336" customFormat="false" ht="12.8" hidden="false" customHeight="false" outlineLevel="0" collapsed="false">
      <c r="A336" s="22"/>
      <c r="B336" s="11" t="n">
        <v>14.3277205610996</v>
      </c>
      <c r="C336" s="15" t="n">
        <f aca="false">AVERAGE(B332:B336)</f>
        <v>14.2004950780955</v>
      </c>
      <c r="D336" s="16" t="n">
        <f aca="false">AVERAGE(B327:B336)</f>
        <v>14.2666904727468</v>
      </c>
      <c r="E336" s="11" t="n">
        <f aca="false">AVERAGE(B317:B336)</f>
        <v>14.1770909437453</v>
      </c>
      <c r="F336" s="17" t="n">
        <f aca="false">AVERAGE(B287:B336)</f>
        <v>14.0147738499983</v>
      </c>
      <c r="G336" s="16" t="n">
        <f aca="false">IF(Y$180=0,MIN(AI336,AV336,BH336,BS336,CD336,DB336),MIN(AI336,AV336,BH336,BS336,CD336,CP336,DB336))</f>
        <v>16.2</v>
      </c>
      <c r="H336" s="18" t="n">
        <f aca="false">IF(Y$4=0,MEDIAN(AJ336,AW336,BI336,BT336,CE336,DC336),MEDIAN(AJ336,AW336,BI336,BT336,CE336,CQ336,DC336))</f>
        <v>10</v>
      </c>
      <c r="I336" s="19" t="n">
        <f aca="false">IF(Y$4=0,SUM(AJ336*0.104+AW336*0.03+BI336*0.225+BT336*0.329+CE336*0.009+DC336*0.175),SUM(AJ336*0.104+AW336*0.03+BI336*0.225+BT336*0.329+DC336*0.175))</f>
        <v>12.16125</v>
      </c>
      <c r="J336" s="11" t="n">
        <f aca="false">IF(Y$180=0,MIN(AK336,AX336,BJ336,BU336,CF336,DD336),MIN(AK336,AX336,BJ336,BU336,CF336,CR336,DD336))</f>
        <v>-5.5</v>
      </c>
      <c r="K336" s="20" t="n">
        <f aca="false">(G336+J336)/2</f>
        <v>5.35</v>
      </c>
      <c r="AC336" s="1" t="n">
        <v>1986</v>
      </c>
      <c r="AD336" s="26" t="n">
        <v>9.69530901383311</v>
      </c>
      <c r="AE336" s="15" t="n">
        <v>9.92649096385542</v>
      </c>
      <c r="AF336" s="16" t="n">
        <v>10.1022136120239</v>
      </c>
      <c r="AG336" s="11" t="n">
        <v>9.98896924566955</v>
      </c>
      <c r="AH336" s="17" t="n">
        <v>9.81726572468325</v>
      </c>
      <c r="AI336" s="16" t="n">
        <v>22.6</v>
      </c>
      <c r="AJ336" s="18" t="n">
        <v>9.5</v>
      </c>
      <c r="AK336" s="6" t="n">
        <v>-5.5</v>
      </c>
      <c r="AL336" s="6" t="n">
        <v>-5.5</v>
      </c>
      <c r="AM336" s="20" t="n">
        <v>8.55</v>
      </c>
      <c r="AN336" s="15"/>
      <c r="AO336" s="15"/>
      <c r="AP336" s="1" t="n">
        <v>1986</v>
      </c>
      <c r="AQ336" s="11" t="n">
        <v>8.35496794871795</v>
      </c>
      <c r="AR336" s="15" t="n">
        <v>8.57826923076923</v>
      </c>
      <c r="AS336" s="16" t="n">
        <v>8.81808493589744</v>
      </c>
      <c r="AT336" s="11" t="n">
        <v>8.87690304487179</v>
      </c>
      <c r="AU336" s="17" t="n">
        <v>8.75548972902098</v>
      </c>
      <c r="AV336" s="3" t="n">
        <v>16.2</v>
      </c>
      <c r="AW336" s="21" t="n">
        <v>8.4</v>
      </c>
      <c r="AX336" s="6" t="n">
        <v>-0.6</v>
      </c>
      <c r="AY336" s="6" t="n">
        <v>0.4</v>
      </c>
      <c r="AZ336" s="20" t="n">
        <v>7.8</v>
      </c>
      <c r="BA336" s="2"/>
      <c r="BB336" s="1" t="n">
        <v>1986</v>
      </c>
      <c r="BC336" s="11" t="n">
        <v>17.4417162698413</v>
      </c>
      <c r="BD336" s="15" t="n">
        <v>17.0972569444444</v>
      </c>
      <c r="BE336" s="16" t="n">
        <v>17.0451888678451</v>
      </c>
      <c r="BF336" s="11" t="n">
        <v>16.9463479286917</v>
      </c>
      <c r="BG336" s="24" t="n">
        <v>16.6662692400192</v>
      </c>
      <c r="BH336" s="3" t="n">
        <v>26.3</v>
      </c>
      <c r="BI336" s="18" t="n">
        <v>18.4</v>
      </c>
      <c r="BJ336" s="6" t="n">
        <v>2.5</v>
      </c>
      <c r="BL336" s="20" t="n">
        <v>14.4</v>
      </c>
      <c r="BM336" s="1" t="n">
        <v>1986</v>
      </c>
      <c r="BN336" s="11" t="n">
        <v>10.5208333333333</v>
      </c>
      <c r="BO336" s="15" t="n">
        <v>10.552003968254</v>
      </c>
      <c r="BP336" s="16" t="n">
        <v>10.6830257936508</v>
      </c>
      <c r="BQ336" s="11" t="n">
        <v>10.6413095238095</v>
      </c>
      <c r="BR336" s="24" t="n">
        <v>10.4163908730159</v>
      </c>
      <c r="BS336" s="3" t="n">
        <v>20.4</v>
      </c>
      <c r="BT336" s="18" t="n">
        <v>10</v>
      </c>
      <c r="BU336" s="6" t="n">
        <v>4.3</v>
      </c>
      <c r="BV336" s="20" t="n">
        <v>12.35</v>
      </c>
      <c r="BX336" s="1" t="n">
        <v>1986</v>
      </c>
      <c r="BY336" s="11" t="n">
        <v>13.7182291666667</v>
      </c>
      <c r="BZ336" s="15" t="n">
        <v>13.9128414351852</v>
      </c>
      <c r="CA336" s="16" t="n">
        <v>13.9500549768519</v>
      </c>
      <c r="CB336" s="11" t="n">
        <v>13.7749850501543</v>
      </c>
      <c r="CC336" s="17" t="n">
        <v>13.6049144746072</v>
      </c>
      <c r="CD336" s="3" t="n">
        <v>28.9</v>
      </c>
      <c r="CE336" s="18" t="n">
        <v>12.9</v>
      </c>
      <c r="CF336" s="6" t="n">
        <v>3</v>
      </c>
      <c r="CG336" s="20" t="n">
        <v>15.95</v>
      </c>
      <c r="CH336" s="6"/>
      <c r="CI336" s="2"/>
      <c r="CJ336" s="1" t="n">
        <v>1986</v>
      </c>
      <c r="CK336" s="11" t="n">
        <v>8.79404761904762</v>
      </c>
      <c r="CL336" s="15" t="n">
        <v>8.95452380952381</v>
      </c>
      <c r="CM336" s="16" t="n">
        <v>9.00190476190476</v>
      </c>
      <c r="CN336" s="11" t="n">
        <v>9.00607142857143</v>
      </c>
      <c r="CO336" s="17" t="n">
        <v>8.8294246031746</v>
      </c>
      <c r="CP336" s="16" t="n">
        <v>14</v>
      </c>
      <c r="CQ336" s="18" t="n">
        <v>8.8</v>
      </c>
      <c r="CR336" s="25" t="n">
        <v>1.6</v>
      </c>
      <c r="CS336" s="38" t="n">
        <v>7.8</v>
      </c>
      <c r="CT336" s="15"/>
      <c r="CU336" s="15"/>
      <c r="CV336" s="1" t="n">
        <v>1986</v>
      </c>
      <c r="CW336" s="11" t="n">
        <v>18.0270833333333</v>
      </c>
      <c r="CX336" s="15" t="n">
        <v>17.17875</v>
      </c>
      <c r="CY336" s="16" t="n">
        <v>17.306875</v>
      </c>
      <c r="CZ336" s="11" t="n">
        <v>17.3450868055556</v>
      </c>
      <c r="DA336" s="17" t="n">
        <v>17.3947904040404</v>
      </c>
      <c r="DB336" s="3" t="n">
        <v>27.3</v>
      </c>
      <c r="DC336" s="18" t="n">
        <v>19.95</v>
      </c>
      <c r="DD336" s="6" t="n">
        <v>5.6</v>
      </c>
      <c r="DE336" s="20" t="n">
        <v>16.45</v>
      </c>
    </row>
    <row r="337" customFormat="false" ht="12.8" hidden="false" customHeight="false" outlineLevel="0" collapsed="false">
      <c r="A337" s="22"/>
      <c r="B337" s="11" t="n">
        <v>14.4142989760159</v>
      </c>
      <c r="C337" s="15" t="n">
        <f aca="false">AVERAGE(B333:B337)</f>
        <v>14.2944748539179</v>
      </c>
      <c r="D337" s="16" t="n">
        <f aca="false">AVERAGE(B328:B337)</f>
        <v>14.3101485155714</v>
      </c>
      <c r="E337" s="11" t="n">
        <f aca="false">AVERAGE(B318:B337)</f>
        <v>14.1984704853314</v>
      </c>
      <c r="F337" s="17" t="n">
        <f aca="false">AVERAGE(B288:B337)</f>
        <v>14.0270058070425</v>
      </c>
      <c r="G337" s="16" t="n">
        <f aca="false">IF(Y$180=0,MIN(AI337,AV337,BH337,BS337,CD337,DB337),MIN(AI337,AV337,BH337,BS337,CD337,CP337,DB337))</f>
        <v>16.1</v>
      </c>
      <c r="H337" s="18" t="n">
        <f aca="false">IF(Y$4=0,MEDIAN(AJ337,AW337,BI337,BT337,CE337,DC337),MEDIAN(AJ337,AW337,BI337,BT337,CE337,CQ337,DC337))</f>
        <v>10.1</v>
      </c>
      <c r="I337" s="19" t="n">
        <f aca="false">IF(Y$4=0,SUM(AJ337*0.104+AW337*0.03+BI337*0.225+BT337*0.329+CE337*0.009+DC337*0.175),SUM(AJ337*0.104+AW337*0.03+BI337*0.225+BT337*0.329+DC337*0.175))</f>
        <v>12.4097</v>
      </c>
      <c r="J337" s="11" t="n">
        <f aca="false">IF(Y$180=0,MIN(AK337,AX337,BJ337,BU337,CF337,DD337),MIN(AK337,AX337,BJ337,BU337,CF337,CR337,DD337))</f>
        <v>-9.4</v>
      </c>
      <c r="K337" s="20" t="n">
        <f aca="false">(G337+J337)/2</f>
        <v>3.35</v>
      </c>
      <c r="AC337" s="1" t="n">
        <v>1987</v>
      </c>
      <c r="AD337" s="26" t="n">
        <v>10.0491901951239</v>
      </c>
      <c r="AE337" s="15" t="n">
        <v>9.94780155977445</v>
      </c>
      <c r="AF337" s="16" t="n">
        <v>10.1217470893676</v>
      </c>
      <c r="AG337" s="11" t="n">
        <v>9.9995208460103</v>
      </c>
      <c r="AH337" s="17" t="n">
        <v>9.82500187128987</v>
      </c>
      <c r="AI337" s="16" t="n">
        <v>22.3</v>
      </c>
      <c r="AJ337" s="18" t="n">
        <v>9.7</v>
      </c>
      <c r="AK337" s="6" t="n">
        <v>-9.4</v>
      </c>
      <c r="AL337" s="6" t="n">
        <v>-6.5</v>
      </c>
      <c r="AM337" s="20" t="n">
        <v>6.45</v>
      </c>
      <c r="AN337" s="15"/>
      <c r="AO337" s="15"/>
      <c r="AP337" s="1" t="n">
        <v>1987</v>
      </c>
      <c r="AQ337" s="11" t="n">
        <v>8.34919871794872</v>
      </c>
      <c r="AR337" s="15" t="n">
        <v>8.52352564102564</v>
      </c>
      <c r="AS337" s="16" t="n">
        <v>8.79403044871795</v>
      </c>
      <c r="AT337" s="11" t="n">
        <v>8.87054086538462</v>
      </c>
      <c r="AU337" s="17" t="n">
        <v>8.74664998543124</v>
      </c>
      <c r="AV337" s="3" t="n">
        <v>16.1</v>
      </c>
      <c r="AW337" s="21" t="n">
        <v>8.6</v>
      </c>
      <c r="AX337" s="6" t="n">
        <v>-1.9</v>
      </c>
      <c r="AY337" s="6" t="n">
        <v>0.2</v>
      </c>
      <c r="AZ337" s="20" t="n">
        <v>7.1</v>
      </c>
      <c r="BA337" s="2"/>
      <c r="BB337" s="1" t="n">
        <v>1987</v>
      </c>
      <c r="BC337" s="11" t="n">
        <v>17.6197916666667</v>
      </c>
      <c r="BD337" s="15" t="n">
        <v>17.3139533730159</v>
      </c>
      <c r="BE337" s="16" t="n">
        <v>17.1457444234007</v>
      </c>
      <c r="BF337" s="11" t="n">
        <v>16.9821192580568</v>
      </c>
      <c r="BG337" s="24" t="n">
        <v>16.694492454305</v>
      </c>
      <c r="BH337" s="3" t="n">
        <v>26.5</v>
      </c>
      <c r="BI337" s="18" t="n">
        <v>18.5</v>
      </c>
      <c r="BJ337" s="6" t="n">
        <v>0.4</v>
      </c>
      <c r="BL337" s="20" t="n">
        <v>13.45</v>
      </c>
      <c r="BM337" s="1" t="n">
        <v>1987</v>
      </c>
      <c r="BN337" s="11" t="n">
        <v>10.3988095238095</v>
      </c>
      <c r="BO337" s="15" t="n">
        <v>10.5156944444444</v>
      </c>
      <c r="BP337" s="16" t="n">
        <v>10.6604662698413</v>
      </c>
      <c r="BQ337" s="11" t="n">
        <v>10.6477976190476</v>
      </c>
      <c r="BR337" s="24" t="n">
        <v>10.4120813492063</v>
      </c>
      <c r="BS337" s="3" t="n">
        <v>21.3</v>
      </c>
      <c r="BT337" s="18" t="n">
        <v>10.1</v>
      </c>
      <c r="BU337" s="6" t="n">
        <v>3.4</v>
      </c>
      <c r="BV337" s="20" t="n">
        <v>12.35</v>
      </c>
      <c r="BX337" s="1" t="n">
        <v>1987</v>
      </c>
      <c r="BY337" s="11" t="n">
        <v>13.9110339506173</v>
      </c>
      <c r="BZ337" s="15" t="n">
        <v>13.9411130401235</v>
      </c>
      <c r="CA337" s="16" t="n">
        <v>13.9400009645062</v>
      </c>
      <c r="CB337" s="11" t="n">
        <v>13.7849927662037</v>
      </c>
      <c r="CC337" s="17" t="n">
        <v>13.6136212647306</v>
      </c>
      <c r="CD337" s="3" t="n">
        <v>28.1</v>
      </c>
      <c r="CE337" s="18" t="n">
        <v>13.2</v>
      </c>
      <c r="CF337" s="6" t="n">
        <v>3.5</v>
      </c>
      <c r="CG337" s="20" t="n">
        <v>15.8</v>
      </c>
      <c r="CH337" s="6"/>
      <c r="CI337" s="2"/>
      <c r="CJ337" s="1" t="n">
        <v>1987</v>
      </c>
      <c r="CK337" s="11" t="n">
        <v>8.71309523809524</v>
      </c>
      <c r="CL337" s="15" t="n">
        <v>8.90380952380953</v>
      </c>
      <c r="CM337" s="16" t="n">
        <v>9.00690476190476</v>
      </c>
      <c r="CN337" s="11" t="n">
        <v>8.9952380952381</v>
      </c>
      <c r="CO337" s="17" t="n">
        <v>8.82385317460317</v>
      </c>
      <c r="CP337" s="16" t="n">
        <v>12.6</v>
      </c>
      <c r="CQ337" s="18" t="n">
        <v>9</v>
      </c>
      <c r="CR337" s="25" t="n">
        <v>2.5</v>
      </c>
      <c r="CS337" s="38" t="n">
        <v>7.55</v>
      </c>
      <c r="CT337" s="15"/>
      <c r="CU337" s="15"/>
      <c r="CV337" s="1" t="n">
        <v>1987</v>
      </c>
      <c r="CW337" s="11" t="n">
        <v>17.8083333333333</v>
      </c>
      <c r="CX337" s="15" t="n">
        <v>17.40875</v>
      </c>
      <c r="CY337" s="16" t="n">
        <v>17.454375</v>
      </c>
      <c r="CZ337" s="11" t="n">
        <v>17.3906076388889</v>
      </c>
      <c r="DA337" s="17" t="n">
        <v>17.4114987373737</v>
      </c>
      <c r="DB337" s="3" t="n">
        <v>26.5</v>
      </c>
      <c r="DC337" s="18" t="n">
        <v>20.9</v>
      </c>
      <c r="DD337" s="6" t="n">
        <v>3.5</v>
      </c>
      <c r="DE337" s="20" t="n">
        <v>15</v>
      </c>
    </row>
    <row r="338" customFormat="false" ht="12.8" hidden="false" customHeight="false" outlineLevel="0" collapsed="false">
      <c r="A338" s="22"/>
      <c r="B338" s="11" t="n">
        <v>14.8558239561015</v>
      </c>
      <c r="C338" s="15" t="n">
        <f aca="false">AVERAGE(B334:B338)</f>
        <v>14.3482074605286</v>
      </c>
      <c r="D338" s="16" t="n">
        <f aca="false">AVERAGE(B329:B338)</f>
        <v>14.3756483165795</v>
      </c>
      <c r="E338" s="11" t="n">
        <f aca="false">AVERAGE(B319:B338)</f>
        <v>14.2398366343051</v>
      </c>
      <c r="F338" s="17" t="n">
        <f aca="false">AVERAGE(B289:B338)</f>
        <v>14.0385850045062</v>
      </c>
      <c r="G338" s="16" t="n">
        <f aca="false">IF(Y$180=0,MIN(AI338,AV338,BH338,BS338,CD338,DB338),MIN(AI338,AV338,BH338,BS338,CD338,CP338,DB338))</f>
        <v>17.6</v>
      </c>
      <c r="H338" s="18" t="n">
        <f aca="false">IF(Y$4=0,MEDIAN(AJ338,AW338,BI338,BT338,CE338,DC338),MEDIAN(AJ338,AW338,BI338,BT338,CE338,CQ338,DC338))</f>
        <v>11.15</v>
      </c>
      <c r="I338" s="19" t="n">
        <f aca="false">IF(Y$4=0,SUM(AJ338*0.104+AW338*0.03+BI338*0.225+BT338*0.329+CE338*0.009+DC338*0.175),SUM(AJ338*0.104+AW338*0.03+BI338*0.225+BT338*0.329+DC338*0.175))</f>
        <v>12.63415</v>
      </c>
      <c r="J338" s="11" t="n">
        <f aca="false">IF(Y$180=0,MIN(AK338,AX338,BJ338,BU338,CF338,DD338),MIN(AK338,AX338,BJ338,BU338,CF338,CR338,DD338))</f>
        <v>-4.3</v>
      </c>
      <c r="K338" s="20" t="n">
        <f aca="false">(G338+J338)/2</f>
        <v>6.65</v>
      </c>
      <c r="AC338" s="1" t="n">
        <v>1988</v>
      </c>
      <c r="AD338" s="26" t="n">
        <v>10.7189257028112</v>
      </c>
      <c r="AE338" s="15" t="n">
        <v>9.9494163522778</v>
      </c>
      <c r="AF338" s="16" t="n">
        <v>10.1831941655511</v>
      </c>
      <c r="AG338" s="11" t="n">
        <v>10.0347878737171</v>
      </c>
      <c r="AH338" s="17" t="n">
        <v>9.83390466428002</v>
      </c>
      <c r="AI338" s="16" t="n">
        <v>23.7</v>
      </c>
      <c r="AJ338" s="18" t="n">
        <v>10.7</v>
      </c>
      <c r="AK338" s="6" t="n">
        <v>-4.3</v>
      </c>
      <c r="AL338" s="6" t="n">
        <v>-4</v>
      </c>
      <c r="AM338" s="20" t="n">
        <v>9.7</v>
      </c>
      <c r="AN338" s="15"/>
      <c r="AO338" s="15"/>
      <c r="AP338" s="1" t="n">
        <v>1988</v>
      </c>
      <c r="AQ338" s="11" t="n">
        <v>9.34911858974359</v>
      </c>
      <c r="AR338" s="15" t="n">
        <v>8.55844551282051</v>
      </c>
      <c r="AS338" s="16" t="n">
        <v>8.81310897435897</v>
      </c>
      <c r="AT338" s="11" t="n">
        <v>8.88304487179487</v>
      </c>
      <c r="AU338" s="17" t="n">
        <v>8.75461953671329</v>
      </c>
      <c r="AV338" s="3" t="n">
        <v>17.6</v>
      </c>
      <c r="AW338" s="21" t="n">
        <v>9.6</v>
      </c>
      <c r="AX338" s="6" t="n">
        <v>1</v>
      </c>
      <c r="AY338" s="6" t="n">
        <v>3.3</v>
      </c>
      <c r="AZ338" s="20" t="n">
        <v>9.3</v>
      </c>
      <c r="BA338" s="2"/>
      <c r="BB338" s="1" t="n">
        <v>1988</v>
      </c>
      <c r="BC338" s="11" t="n">
        <v>17.8310515873016</v>
      </c>
      <c r="BD338" s="15" t="n">
        <v>17.3424007936508</v>
      </c>
      <c r="BE338" s="16" t="n">
        <v>17.2513793440356</v>
      </c>
      <c r="BF338" s="11" t="n">
        <v>17.0328660113035</v>
      </c>
      <c r="BG338" s="24" t="n">
        <v>16.7100122955748</v>
      </c>
      <c r="BH338" s="3" t="n">
        <v>27</v>
      </c>
      <c r="BI338" s="18" t="n">
        <v>18.65</v>
      </c>
      <c r="BJ338" s="6" t="n">
        <v>3.5</v>
      </c>
      <c r="BL338" s="20" t="n">
        <v>15.25</v>
      </c>
      <c r="BM338" s="1" t="n">
        <v>1988</v>
      </c>
      <c r="BN338" s="11" t="n">
        <v>11.2946428571429</v>
      </c>
      <c r="BO338" s="15" t="n">
        <v>10.6390476190476</v>
      </c>
      <c r="BP338" s="16" t="n">
        <v>10.7395734126984</v>
      </c>
      <c r="BQ338" s="11" t="n">
        <v>10.6659821428571</v>
      </c>
      <c r="BR338" s="24" t="n">
        <v>10.4265813492064</v>
      </c>
      <c r="BS338" s="3" t="n">
        <v>22.6</v>
      </c>
      <c r="BT338" s="18" t="n">
        <v>11.15</v>
      </c>
      <c r="BU338" s="6" t="n">
        <v>4.9</v>
      </c>
      <c r="BV338" s="20" t="n">
        <v>13.75</v>
      </c>
      <c r="BX338" s="1" t="n">
        <v>1988</v>
      </c>
      <c r="BY338" s="11" t="n">
        <v>14.2606481481481</v>
      </c>
      <c r="BZ338" s="15" t="n">
        <v>13.9396778549383</v>
      </c>
      <c r="CA338" s="16" t="n">
        <v>13.9497463348765</v>
      </c>
      <c r="CB338" s="11" t="n">
        <v>13.8450094258558</v>
      </c>
      <c r="CC338" s="17" t="n">
        <v>13.6231902882997</v>
      </c>
      <c r="CD338" s="3" t="n">
        <v>27.7</v>
      </c>
      <c r="CE338" s="18" t="n">
        <v>13.75</v>
      </c>
      <c r="CF338" s="6" t="n">
        <v>2</v>
      </c>
      <c r="CG338" s="20" t="n">
        <v>14.85</v>
      </c>
      <c r="CH338" s="6"/>
      <c r="CI338" s="2"/>
      <c r="CJ338" s="1" t="n">
        <v>1988</v>
      </c>
      <c r="CK338" s="11" t="n">
        <v>9.70714285714286</v>
      </c>
      <c r="CL338" s="15" t="n">
        <v>9.05333333333334</v>
      </c>
      <c r="CM338" s="16" t="n">
        <v>9.09666666666667</v>
      </c>
      <c r="CN338" s="11" t="n">
        <v>9.03703373015873</v>
      </c>
      <c r="CO338" s="17" t="n">
        <v>8.84168253968254</v>
      </c>
      <c r="CP338" s="16" t="n">
        <v>14.7</v>
      </c>
      <c r="CQ338" s="18" t="n">
        <v>9.7</v>
      </c>
      <c r="CR338" s="25" t="n">
        <v>3.4</v>
      </c>
      <c r="CS338" s="38" t="n">
        <v>9.05</v>
      </c>
      <c r="CT338" s="15"/>
      <c r="CU338" s="15"/>
      <c r="CV338" s="1" t="n">
        <v>1988</v>
      </c>
      <c r="CW338" s="11" t="n">
        <v>18.1666666666667</v>
      </c>
      <c r="CX338" s="15" t="n">
        <v>17.5779166666667</v>
      </c>
      <c r="CY338" s="16" t="n">
        <v>17.5752083333333</v>
      </c>
      <c r="CZ338" s="11" t="n">
        <v>17.4119618055556</v>
      </c>
      <c r="DA338" s="17" t="n">
        <v>17.4217487373737</v>
      </c>
      <c r="DB338" s="3" t="n">
        <v>27.1</v>
      </c>
      <c r="DC338" s="18" t="n">
        <v>19.25</v>
      </c>
      <c r="DD338" s="6" t="n">
        <v>4.1</v>
      </c>
      <c r="DE338" s="20" t="n">
        <v>15.6</v>
      </c>
    </row>
    <row r="339" customFormat="false" ht="12.8" hidden="false" customHeight="false" outlineLevel="0" collapsed="false">
      <c r="A339" s="22"/>
      <c r="B339" s="11" t="n">
        <v>14.3639351290749</v>
      </c>
      <c r="C339" s="15" t="n">
        <f aca="false">AVERAGE(B335:B339)</f>
        <v>14.4366850396937</v>
      </c>
      <c r="D339" s="16" t="n">
        <f aca="false">AVERAGE(B330:B339)</f>
        <v>14.3694393398395</v>
      </c>
      <c r="E339" s="11" t="n">
        <f aca="false">AVERAGE(B320:B339)</f>
        <v>14.2576628341275</v>
      </c>
      <c r="F339" s="17" t="n">
        <f aca="false">AVERAGE(B290:B339)</f>
        <v>14.0469209315948</v>
      </c>
      <c r="G339" s="16" t="n">
        <f aca="false">IF(Y$180=0,MIN(AI339,AV339,BH339,BS339,CD339,DB339),MIN(AI339,AV339,BH339,BS339,CD339,CP339,DB339))</f>
        <v>16.9</v>
      </c>
      <c r="H339" s="18" t="n">
        <f aca="false">IF(Y$4=0,MEDIAN(AJ339,AW339,BI339,BT339,CE339,DC339),MEDIAN(AJ339,AW339,BI339,BT339,CE339,CQ339,DC339))</f>
        <v>10.9</v>
      </c>
      <c r="I339" s="19" t="n">
        <f aca="false">IF(Y$4=0,SUM(AJ339*0.104+AW339*0.03+BI339*0.225+BT339*0.329+CE339*0.009+DC339*0.175),SUM(AJ339*0.104+AW339*0.03+BI339*0.225+BT339*0.329+DC339*0.175))</f>
        <v>12.5105</v>
      </c>
      <c r="J339" s="11" t="n">
        <f aca="false">IF(Y$180=0,MIN(AK339,AX339,BJ339,BU339,CF339,DD339),MIN(AK339,AX339,BJ339,BU339,CF339,CR339,DD339))</f>
        <v>-6</v>
      </c>
      <c r="K339" s="20" t="n">
        <f aca="false">(G339+J339)/2</f>
        <v>5.45</v>
      </c>
      <c r="AC339" s="1" t="n">
        <v>1989</v>
      </c>
      <c r="AD339" s="26" t="n">
        <v>10.3274485145971</v>
      </c>
      <c r="AE339" s="15" t="n">
        <v>10.1315861087447</v>
      </c>
      <c r="AF339" s="16" t="n">
        <v>10.1864230744527</v>
      </c>
      <c r="AG339" s="11" t="n">
        <v>10.0526302533366</v>
      </c>
      <c r="AH339" s="17" t="n">
        <v>9.83692808794099</v>
      </c>
      <c r="AI339" s="16" t="n">
        <v>21.6</v>
      </c>
      <c r="AJ339" s="18" t="n">
        <v>10.9</v>
      </c>
      <c r="AK339" s="6" t="n">
        <v>-6</v>
      </c>
      <c r="AL339" s="6" t="n">
        <v>-6</v>
      </c>
      <c r="AM339" s="20" t="n">
        <v>7.8</v>
      </c>
      <c r="AN339" s="15"/>
      <c r="AO339" s="15"/>
      <c r="AP339" s="1" t="n">
        <v>1989</v>
      </c>
      <c r="AQ339" s="11" t="n">
        <v>9.00240384615385</v>
      </c>
      <c r="AR339" s="15" t="n">
        <v>8.73463141025641</v>
      </c>
      <c r="AS339" s="16" t="n">
        <v>8.80878205128205</v>
      </c>
      <c r="AT339" s="11" t="n">
        <v>8.89165064102564</v>
      </c>
      <c r="AU339" s="17" t="n">
        <v>8.75027658799534</v>
      </c>
      <c r="AV339" s="3" t="n">
        <v>16.9</v>
      </c>
      <c r="AW339" s="21" t="n">
        <v>9.2</v>
      </c>
      <c r="AX339" s="6" t="n">
        <v>-0.6</v>
      </c>
      <c r="AY339" s="6" t="n">
        <v>1.4</v>
      </c>
      <c r="AZ339" s="20" t="n">
        <v>8.15</v>
      </c>
      <c r="BA339" s="2"/>
      <c r="BB339" s="1" t="n">
        <v>1989</v>
      </c>
      <c r="BC339" s="11" t="n">
        <v>17.1754554473305</v>
      </c>
      <c r="BD339" s="15" t="n">
        <v>17.4189006132756</v>
      </c>
      <c r="BE339" s="16" t="n">
        <v>17.2662859998798</v>
      </c>
      <c r="BF339" s="11" t="n">
        <v>17.0290098154161</v>
      </c>
      <c r="BG339" s="24" t="n">
        <v>16.7267714045214</v>
      </c>
      <c r="BH339" s="3" t="n">
        <v>26.3</v>
      </c>
      <c r="BI339" s="18" t="n">
        <v>18.5</v>
      </c>
      <c r="BJ339" s="6" t="n">
        <v>1.3</v>
      </c>
      <c r="BL339" s="20" t="n">
        <v>13.8</v>
      </c>
      <c r="BM339" s="1" t="n">
        <v>1989</v>
      </c>
      <c r="BN339" s="11" t="n">
        <v>10.9285714285714</v>
      </c>
      <c r="BO339" s="15" t="n">
        <v>10.7482142857143</v>
      </c>
      <c r="BP339" s="16" t="n">
        <v>10.741001984127</v>
      </c>
      <c r="BQ339" s="11" t="n">
        <v>10.7032142857143</v>
      </c>
      <c r="BR339" s="24" t="n">
        <v>10.4309444444444</v>
      </c>
      <c r="BS339" s="3" t="n">
        <v>21.1</v>
      </c>
      <c r="BT339" s="18" t="n">
        <v>10.85</v>
      </c>
      <c r="BU339" s="6" t="n">
        <v>2.8</v>
      </c>
      <c r="BV339" s="20" t="n">
        <v>11.95</v>
      </c>
      <c r="BX339" s="1" t="n">
        <v>1989</v>
      </c>
      <c r="BY339" s="11" t="n">
        <v>13.9454668209877</v>
      </c>
      <c r="BZ339" s="15" t="n">
        <v>13.9763869598765</v>
      </c>
      <c r="CA339" s="16" t="n">
        <v>13.9482166280864</v>
      </c>
      <c r="CB339" s="11" t="n">
        <v>13.8779039088805</v>
      </c>
      <c r="CC339" s="17" t="n">
        <v>13.631342680275</v>
      </c>
      <c r="CD339" s="3" t="n">
        <v>27.7</v>
      </c>
      <c r="CE339" s="18" t="n">
        <v>13.45</v>
      </c>
      <c r="CF339" s="6" t="n">
        <v>3</v>
      </c>
      <c r="CG339" s="20" t="n">
        <v>15.35</v>
      </c>
      <c r="CH339" s="6"/>
      <c r="CI339" s="2"/>
      <c r="CJ339" s="1" t="n">
        <v>1989</v>
      </c>
      <c r="CK339" s="11" t="n">
        <v>9.4202380952381</v>
      </c>
      <c r="CL339" s="15" t="n">
        <v>9.14809523809524</v>
      </c>
      <c r="CM339" s="16" t="n">
        <v>9.13642857142858</v>
      </c>
      <c r="CN339" s="11" t="n">
        <v>9.04673611111111</v>
      </c>
      <c r="CO339" s="17" t="n">
        <v>8.84518253968254</v>
      </c>
      <c r="CP339" s="16" t="n">
        <v>15.5</v>
      </c>
      <c r="CQ339" s="18" t="n">
        <v>9.15</v>
      </c>
      <c r="CR339" s="25" t="n">
        <v>2</v>
      </c>
      <c r="CS339" s="38" t="n">
        <v>8.75</v>
      </c>
      <c r="CT339" s="15"/>
      <c r="CU339" s="15"/>
      <c r="CV339" s="1" t="n">
        <v>1989</v>
      </c>
      <c r="CW339" s="11" t="n">
        <v>17.3145833333333</v>
      </c>
      <c r="CX339" s="15" t="n">
        <v>17.6904166666667</v>
      </c>
      <c r="CY339" s="16" t="n">
        <v>17.5175</v>
      </c>
      <c r="CZ339" s="11" t="n">
        <v>17.41375</v>
      </c>
      <c r="DA339" s="17" t="n">
        <v>17.4274362373737</v>
      </c>
      <c r="DB339" s="3" t="n">
        <v>27</v>
      </c>
      <c r="DC339" s="18" t="n">
        <v>19.25</v>
      </c>
      <c r="DD339" s="6" t="n">
        <v>2.2</v>
      </c>
      <c r="DE339" s="20" t="n">
        <v>14.6</v>
      </c>
    </row>
    <row r="340" customFormat="false" ht="12.8" hidden="false" customHeight="false" outlineLevel="0" collapsed="false">
      <c r="A340" s="22" t="n">
        <f aca="false">A335+5</f>
        <v>1990</v>
      </c>
      <c r="B340" s="11" t="n">
        <v>14.5623346766195</v>
      </c>
      <c r="C340" s="15" t="n">
        <f aca="false">AVERAGE(B336:B340)</f>
        <v>14.5048226597823</v>
      </c>
      <c r="D340" s="16" t="n">
        <f aca="false">AVERAGE(B331:B340)</f>
        <v>14.3685301413326</v>
      </c>
      <c r="E340" s="11" t="n">
        <f aca="false">AVERAGE(B321:B340)</f>
        <v>14.287732965519</v>
      </c>
      <c r="F340" s="17" t="n">
        <f aca="false">AVERAGE(B291:B340)</f>
        <v>14.0636995974528</v>
      </c>
      <c r="G340" s="16" t="n">
        <f aca="false">IF(Y$180=0,MIN(AI340,AV340,BH340,BS340,CD340,DB340),MIN(AI340,AV340,BH340,BS340,CD340,CP340,DB340))</f>
        <v>16.9</v>
      </c>
      <c r="H340" s="18" t="n">
        <f aca="false">IF(Y$4=0,MEDIAN(AJ340,AW340,BI340,BT340,CE340,DC340),MEDIAN(AJ340,AW340,BI340,BT340,CE340,CQ340,DC340))</f>
        <v>10.85</v>
      </c>
      <c r="I340" s="19" t="n">
        <f aca="false">IF(Y$4=0,SUM(AJ340*0.104+AW340*0.03+BI340*0.225+BT340*0.329+CE340*0.009+DC340*0.175),SUM(AJ340*0.104+AW340*0.03+BI340*0.225+BT340*0.329+DC340*0.175))</f>
        <v>12.5762</v>
      </c>
      <c r="J340" s="11" t="n">
        <f aca="false">IF(Y$180=0,MIN(AK340,AX340,BJ340,BU340,CF340,DD340),MIN(AK340,AX340,BJ340,BU340,CF340,CR340,DD340))</f>
        <v>-6</v>
      </c>
      <c r="K340" s="20" t="n">
        <f aca="false">(G340+J340)/2</f>
        <v>5.45</v>
      </c>
      <c r="AC340" s="1" t="n">
        <v>1990</v>
      </c>
      <c r="AD340" s="26" t="n">
        <v>10.6598031012941</v>
      </c>
      <c r="AE340" s="15" t="n">
        <v>10.2901353055319</v>
      </c>
      <c r="AF340" s="16" t="n">
        <v>10.2116252721323</v>
      </c>
      <c r="AG340" s="11" t="n">
        <v>10.1170749301922</v>
      </c>
      <c r="AH340" s="17" t="n">
        <v>9.85736042841399</v>
      </c>
      <c r="AI340" s="16" t="n">
        <v>24.2</v>
      </c>
      <c r="AJ340" s="18" t="n">
        <v>10.7</v>
      </c>
      <c r="AK340" s="6" t="n">
        <v>-6</v>
      </c>
      <c r="AL340" s="6" t="n">
        <v>-4.3</v>
      </c>
      <c r="AM340" s="20" t="n">
        <v>9.1</v>
      </c>
      <c r="AN340" s="15"/>
      <c r="AO340" s="15"/>
      <c r="AP340" s="1" t="n">
        <v>1990</v>
      </c>
      <c r="AQ340" s="11" t="n">
        <v>9.09150641025641</v>
      </c>
      <c r="AR340" s="15" t="n">
        <v>8.8294391025641</v>
      </c>
      <c r="AS340" s="16" t="n">
        <v>8.81644230769231</v>
      </c>
      <c r="AT340" s="11" t="n">
        <v>8.91834134615385</v>
      </c>
      <c r="AU340" s="17" t="n">
        <v>8.76217402389277</v>
      </c>
      <c r="AV340" s="3" t="n">
        <v>16.9</v>
      </c>
      <c r="AW340" s="21" t="n">
        <v>9.25</v>
      </c>
      <c r="AX340" s="6" t="n">
        <v>-0.2</v>
      </c>
      <c r="AY340" s="6" t="n">
        <v>2.4</v>
      </c>
      <c r="AZ340" s="20" t="n">
        <v>8.35</v>
      </c>
      <c r="BA340" s="2"/>
      <c r="BB340" s="1" t="n">
        <v>1990</v>
      </c>
      <c r="BC340" s="11" t="n">
        <v>17.2356150793651</v>
      </c>
      <c r="BD340" s="15" t="n">
        <v>17.460726010101</v>
      </c>
      <c r="BE340" s="16" t="n">
        <v>17.2543911586099</v>
      </c>
      <c r="BF340" s="11" t="n">
        <v>17.0582856090669</v>
      </c>
      <c r="BG340" s="24" t="n">
        <v>16.7416702140452</v>
      </c>
      <c r="BH340" s="3" t="n">
        <v>27.4</v>
      </c>
      <c r="BI340" s="18" t="n">
        <v>18.45</v>
      </c>
      <c r="BJ340" s="6" t="n">
        <v>2.6</v>
      </c>
      <c r="BL340" s="20" t="n">
        <v>15</v>
      </c>
      <c r="BM340" s="1" t="n">
        <v>1990</v>
      </c>
      <c r="BN340" s="11" t="n">
        <v>11.2458333333333</v>
      </c>
      <c r="BO340" s="15" t="n">
        <v>10.8777380952381</v>
      </c>
      <c r="BP340" s="16" t="n">
        <v>10.7758829365079</v>
      </c>
      <c r="BQ340" s="11" t="n">
        <v>10.7678224206349</v>
      </c>
      <c r="BR340" s="24" t="n">
        <v>10.4536825396825</v>
      </c>
      <c r="BS340" s="3" t="n">
        <v>22.6</v>
      </c>
      <c r="BT340" s="18" t="n">
        <v>10.85</v>
      </c>
      <c r="BU340" s="6" t="n">
        <v>4.9</v>
      </c>
      <c r="BV340" s="20" t="n">
        <v>13.75</v>
      </c>
      <c r="BX340" s="1" t="n">
        <v>1990</v>
      </c>
      <c r="BY340" s="11" t="n">
        <v>13.8176697530864</v>
      </c>
      <c r="BZ340" s="15" t="n">
        <v>13.9306095679012</v>
      </c>
      <c r="CA340" s="16" t="n">
        <v>13.9286641589506</v>
      </c>
      <c r="CB340" s="11" t="n">
        <v>13.8844143255471</v>
      </c>
      <c r="CC340" s="17" t="n">
        <v>13.6392099642256</v>
      </c>
      <c r="CD340" s="3" t="n">
        <v>27.6</v>
      </c>
      <c r="CE340" s="18" t="n">
        <v>13.25</v>
      </c>
      <c r="CF340" s="6" t="n">
        <v>2</v>
      </c>
      <c r="CG340" s="20" t="n">
        <v>14.8</v>
      </c>
      <c r="CH340" s="6"/>
      <c r="CI340" s="2"/>
      <c r="CJ340" s="1" t="n">
        <v>1990</v>
      </c>
      <c r="CK340" s="11" t="n">
        <v>9.17261904761905</v>
      </c>
      <c r="CL340" s="15" t="n">
        <v>9.16142857142857</v>
      </c>
      <c r="CM340" s="16" t="n">
        <v>9.13011904761905</v>
      </c>
      <c r="CN340" s="11" t="n">
        <v>9.05262896825397</v>
      </c>
      <c r="CO340" s="17" t="n">
        <v>8.85539682539683</v>
      </c>
      <c r="CP340" s="16" t="n">
        <v>14.3</v>
      </c>
      <c r="CQ340" s="18" t="n">
        <v>9</v>
      </c>
      <c r="CR340" s="25" t="n">
        <v>2</v>
      </c>
      <c r="CS340" s="38" t="n">
        <v>8.15</v>
      </c>
      <c r="CT340" s="15"/>
      <c r="CU340" s="15"/>
      <c r="CV340" s="1" t="n">
        <v>1990</v>
      </c>
      <c r="CW340" s="11" t="n">
        <v>18.20625</v>
      </c>
      <c r="CX340" s="15" t="n">
        <v>17.9045833333333</v>
      </c>
      <c r="CY340" s="16" t="n">
        <v>17.5229166666667</v>
      </c>
      <c r="CZ340" s="11" t="n">
        <v>17.4465625</v>
      </c>
      <c r="DA340" s="17" t="n">
        <v>17.4575195707071</v>
      </c>
      <c r="DB340" s="3" t="n">
        <v>27.1</v>
      </c>
      <c r="DC340" s="18" t="n">
        <v>19.8</v>
      </c>
      <c r="DD340" s="6" t="n">
        <v>5.3</v>
      </c>
      <c r="DE340" s="20" t="n">
        <v>16.2</v>
      </c>
    </row>
    <row r="341" customFormat="false" ht="12.8" hidden="false" customHeight="false" outlineLevel="0" collapsed="false">
      <c r="A341" s="22"/>
      <c r="B341" s="11" t="n">
        <v>14.5874571784543</v>
      </c>
      <c r="C341" s="15" t="n">
        <f aca="false">AVERAGE(B337:B341)</f>
        <v>14.5567699832532</v>
      </c>
      <c r="D341" s="16" t="n">
        <f aca="false">AVERAGE(B332:B341)</f>
        <v>14.3786325306744</v>
      </c>
      <c r="E341" s="11" t="n">
        <f aca="false">AVERAGE(B322:B341)</f>
        <v>14.3165098354988</v>
      </c>
      <c r="F341" s="17" t="n">
        <f aca="false">AVERAGE(B292:B341)</f>
        <v>14.0799281549536</v>
      </c>
      <c r="G341" s="16" t="n">
        <f aca="false">IF(Y$180=0,MIN(AI341,AV341,BH341,BS341,CD341,DB341),MIN(AI341,AV341,BH341,BS341,CD341,CP341,DB341))</f>
        <v>17.3</v>
      </c>
      <c r="H341" s="18" t="n">
        <f aca="false">IF(Y$4=0,MEDIAN(AJ341,AW341,BI341,BT341,CE341,DC341),MEDIAN(AJ341,AW341,BI341,BT341,CE341,CQ341,DC341))</f>
        <v>10.5</v>
      </c>
      <c r="I341" s="19" t="n">
        <f aca="false">IF(Y$4=0,SUM(AJ341*0.104+AW341*0.03+BI341*0.225+BT341*0.329+CE341*0.009+DC341*0.175),SUM(AJ341*0.104+AW341*0.03+BI341*0.225+BT341*0.329+DC341*0.175))</f>
        <v>12.26895</v>
      </c>
      <c r="J341" s="11" t="n">
        <f aca="false">IF(Y$180=0,MIN(AK341,AX341,BJ341,BU341,CF341,DD341),MIN(AK341,AX341,BJ341,BU341,CF341,CR341,DD341))</f>
        <v>-5.4</v>
      </c>
      <c r="K341" s="20" t="n">
        <f aca="false">(G341+J341)/2</f>
        <v>5.95</v>
      </c>
      <c r="AC341" s="1" t="n">
        <v>1991</v>
      </c>
      <c r="AD341" s="26" t="n">
        <v>10.3235107095047</v>
      </c>
      <c r="AE341" s="15" t="n">
        <v>10.4157756446662</v>
      </c>
      <c r="AF341" s="16" t="n">
        <v>10.1711333042608</v>
      </c>
      <c r="AG341" s="11" t="n">
        <v>10.1599522728963</v>
      </c>
      <c r="AH341" s="17" t="n">
        <v>9.8778574163658</v>
      </c>
      <c r="AI341" s="16" t="n">
        <v>24.3</v>
      </c>
      <c r="AJ341" s="18" t="n">
        <v>9.8</v>
      </c>
      <c r="AK341" s="6" t="n">
        <v>-5.4</v>
      </c>
      <c r="AL341" s="6" t="n">
        <v>-5.4</v>
      </c>
      <c r="AM341" s="20" t="n">
        <v>9.45</v>
      </c>
      <c r="AN341" s="15"/>
      <c r="AO341" s="15"/>
      <c r="AP341" s="1" t="n">
        <v>1991</v>
      </c>
      <c r="AQ341" s="11" t="n">
        <v>8.77467948717949</v>
      </c>
      <c r="AR341" s="15" t="n">
        <v>8.91338141025641</v>
      </c>
      <c r="AS341" s="16" t="n">
        <v>8.74582532051282</v>
      </c>
      <c r="AT341" s="11" t="n">
        <v>8.91108173076923</v>
      </c>
      <c r="AU341" s="17" t="n">
        <v>8.76233428030303</v>
      </c>
      <c r="AV341" s="3" t="n">
        <v>17.3</v>
      </c>
      <c r="AW341" s="21" t="n">
        <v>8.3</v>
      </c>
      <c r="AX341" s="6" t="n">
        <v>1.1</v>
      </c>
      <c r="AY341" s="6" t="n">
        <v>1.6</v>
      </c>
      <c r="AZ341" s="20" t="n">
        <v>9.2</v>
      </c>
      <c r="BA341" s="2"/>
      <c r="BB341" s="1" t="n">
        <v>1991</v>
      </c>
      <c r="BC341" s="11" t="n">
        <v>17.0055555555556</v>
      </c>
      <c r="BD341" s="15" t="n">
        <v>17.3734938672439</v>
      </c>
      <c r="BE341" s="16" t="n">
        <v>17.2353754058442</v>
      </c>
      <c r="BF341" s="11" t="n">
        <v>17.077521720178</v>
      </c>
      <c r="BG341" s="24" t="n">
        <v>16.7620075156325</v>
      </c>
      <c r="BH341" s="3" t="n">
        <v>26.4</v>
      </c>
      <c r="BI341" s="18" t="n">
        <v>18.1</v>
      </c>
      <c r="BJ341" s="6" t="n">
        <v>1.6</v>
      </c>
      <c r="BL341" s="20" t="n">
        <v>14</v>
      </c>
      <c r="BM341" s="1" t="n">
        <v>1991</v>
      </c>
      <c r="BN341" s="11" t="n">
        <v>11.0074404761905</v>
      </c>
      <c r="BO341" s="15" t="n">
        <v>10.9750595238095</v>
      </c>
      <c r="BP341" s="16" t="n">
        <v>10.7635317460317</v>
      </c>
      <c r="BQ341" s="11" t="n">
        <v>10.7847718253968</v>
      </c>
      <c r="BR341" s="24" t="n">
        <v>10.4621765873016</v>
      </c>
      <c r="BS341" s="3" t="n">
        <v>23.2</v>
      </c>
      <c r="BT341" s="18" t="n">
        <v>10.5</v>
      </c>
      <c r="BU341" s="6" t="n">
        <v>4.5</v>
      </c>
      <c r="BV341" s="20" t="n">
        <v>13.85</v>
      </c>
      <c r="BX341" s="1" t="n">
        <v>1991</v>
      </c>
      <c r="BY341" s="11" t="n">
        <v>14.2271990740741</v>
      </c>
      <c r="BZ341" s="15" t="n">
        <v>14.0324035493827</v>
      </c>
      <c r="CA341" s="16" t="n">
        <v>13.972622492284</v>
      </c>
      <c r="CB341" s="11" t="n">
        <v>13.9347943409792</v>
      </c>
      <c r="CC341" s="17" t="n">
        <v>13.6482076494108</v>
      </c>
      <c r="CD341" s="3" t="n">
        <v>28.4</v>
      </c>
      <c r="CE341" s="18" t="n">
        <v>13.5</v>
      </c>
      <c r="CF341" s="6" t="n">
        <v>3.3</v>
      </c>
      <c r="CG341" s="20" t="n">
        <v>15.85</v>
      </c>
      <c r="CH341" s="6"/>
      <c r="CI341" s="2"/>
      <c r="CJ341" s="1" t="n">
        <v>1991</v>
      </c>
      <c r="CK341" s="11" t="n">
        <v>8.75833333333332</v>
      </c>
      <c r="CL341" s="15" t="n">
        <v>9.15428571428572</v>
      </c>
      <c r="CM341" s="16" t="n">
        <v>9.05440476190477</v>
      </c>
      <c r="CN341" s="11" t="n">
        <v>9.03814484126984</v>
      </c>
      <c r="CO341" s="17" t="n">
        <v>8.85699206349207</v>
      </c>
      <c r="CP341" s="16" t="n">
        <v>13.9</v>
      </c>
      <c r="CQ341" s="18" t="n">
        <v>8.55</v>
      </c>
      <c r="CR341" s="25" t="n">
        <v>2.4</v>
      </c>
      <c r="CS341" s="38" t="n">
        <v>8.15</v>
      </c>
      <c r="CT341" s="15"/>
      <c r="CU341" s="15"/>
      <c r="CV341" s="1" t="n">
        <v>1991</v>
      </c>
      <c r="CW341" s="11" t="n">
        <v>18.2854166666667</v>
      </c>
      <c r="CX341" s="15" t="n">
        <v>17.95625</v>
      </c>
      <c r="CY341" s="16" t="n">
        <v>17.5675</v>
      </c>
      <c r="CZ341" s="11" t="n">
        <v>17.4528125</v>
      </c>
      <c r="DA341" s="17" t="n">
        <v>17.487783459596</v>
      </c>
      <c r="DB341" s="3" t="n">
        <v>26.9</v>
      </c>
      <c r="DC341" s="18" t="n">
        <v>19.85</v>
      </c>
      <c r="DD341" s="6" t="n">
        <v>4.5</v>
      </c>
      <c r="DE341" s="20" t="n">
        <v>15.7</v>
      </c>
    </row>
    <row r="342" customFormat="false" ht="12.8" hidden="false" customHeight="false" outlineLevel="0" collapsed="false">
      <c r="A342" s="22"/>
      <c r="B342" s="11" t="n">
        <v>14.4324740018736</v>
      </c>
      <c r="C342" s="15" t="n">
        <f aca="false">AVERAGE(B338:B342)</f>
        <v>14.5604049884248</v>
      </c>
      <c r="D342" s="16" t="n">
        <f aca="false">AVERAGE(B333:B342)</f>
        <v>14.4274399211713</v>
      </c>
      <c r="E342" s="11" t="n">
        <f aca="false">AVERAGE(B323:B342)</f>
        <v>14.3349024343948</v>
      </c>
      <c r="F342" s="17" t="n">
        <f aca="false">AVERAGE(B293:B342)</f>
        <v>14.0836695873589</v>
      </c>
      <c r="G342" s="16" t="n">
        <f aca="false">IF(Y$180=0,MIN(AI342,AV342,BH342,BS342,CD342,DB342),MIN(AI342,AV342,BH342,BS342,CD342,CP342,DB342))</f>
        <v>16.3</v>
      </c>
      <c r="H342" s="18" t="n">
        <f aca="false">IF(Y$4=0,MEDIAN(AJ342,AW342,BI342,BT342,CE342,DC342),MEDIAN(AJ342,AW342,BI342,BT342,CE342,CQ342,DC342))</f>
        <v>10.1</v>
      </c>
      <c r="I342" s="19" t="n">
        <f aca="false">IF(Y$4=0,SUM(AJ342*0.104+AW342*0.03+BI342*0.225+BT342*0.329+CE342*0.009+DC342*0.175),SUM(AJ342*0.104+AW342*0.03+BI342*0.225+BT342*0.329+DC342*0.175))</f>
        <v>12.2606</v>
      </c>
      <c r="J342" s="11" t="n">
        <f aca="false">IF(Y$180=0,MIN(AK342,AX342,BJ342,BU342,CF342,DD342),MIN(AK342,AX342,BJ342,BU342,CF342,CR342,DD342))</f>
        <v>-5.5</v>
      </c>
      <c r="K342" s="20" t="n">
        <f aca="false">(G342+J342)/2</f>
        <v>5.4</v>
      </c>
      <c r="AC342" s="1" t="n">
        <v>1992</v>
      </c>
      <c r="AD342" s="26" t="n">
        <v>9.74036144578313</v>
      </c>
      <c r="AE342" s="15" t="n">
        <v>10.354009894798</v>
      </c>
      <c r="AF342" s="16" t="n">
        <v>10.1509057272862</v>
      </c>
      <c r="AG342" s="11" t="n">
        <v>10.1681107400984</v>
      </c>
      <c r="AH342" s="17" t="n">
        <v>9.86897622493341</v>
      </c>
      <c r="AI342" s="16" t="n">
        <v>22</v>
      </c>
      <c r="AJ342" s="18" t="n">
        <v>9.8</v>
      </c>
      <c r="AK342" s="6" t="n">
        <v>-5.5</v>
      </c>
      <c r="AL342" s="6" t="n">
        <v>-5.5</v>
      </c>
      <c r="AM342" s="20" t="n">
        <v>8.25</v>
      </c>
      <c r="AN342" s="15"/>
      <c r="AO342" s="15"/>
      <c r="AP342" s="1" t="n">
        <v>1992</v>
      </c>
      <c r="AQ342" s="11" t="n">
        <v>8.75737179487179</v>
      </c>
      <c r="AR342" s="15" t="n">
        <v>8.99501602564103</v>
      </c>
      <c r="AS342" s="16" t="n">
        <v>8.75927083333333</v>
      </c>
      <c r="AT342" s="11" t="n">
        <v>8.91733974358975</v>
      </c>
      <c r="AU342" s="17" t="n">
        <v>8.75154581876457</v>
      </c>
      <c r="AV342" s="3" t="n">
        <v>16.3</v>
      </c>
      <c r="AW342" s="21" t="n">
        <v>8.7</v>
      </c>
      <c r="AX342" s="6" t="n">
        <v>-0.7</v>
      </c>
      <c r="AY342" s="6" t="n">
        <v>1.3</v>
      </c>
      <c r="AZ342" s="20" t="n">
        <v>7.8</v>
      </c>
      <c r="BA342" s="2"/>
      <c r="BB342" s="1" t="n">
        <v>1992</v>
      </c>
      <c r="BC342" s="11" t="n">
        <v>17.1271825396825</v>
      </c>
      <c r="BD342" s="15" t="n">
        <v>17.274972041847</v>
      </c>
      <c r="BE342" s="16" t="n">
        <v>17.2944627074315</v>
      </c>
      <c r="BF342" s="11" t="n">
        <v>17.1155475138288</v>
      </c>
      <c r="BG342" s="24" t="n">
        <v>16.7594638648389</v>
      </c>
      <c r="BH342" s="3" t="n">
        <v>26.3</v>
      </c>
      <c r="BI342" s="18" t="n">
        <v>18.4</v>
      </c>
      <c r="BJ342" s="6" t="n">
        <v>1.7</v>
      </c>
      <c r="BL342" s="20" t="n">
        <v>14</v>
      </c>
      <c r="BM342" s="1" t="n">
        <v>1992</v>
      </c>
      <c r="BN342" s="11" t="n">
        <v>10.6652777777778</v>
      </c>
      <c r="BO342" s="15" t="n">
        <v>11.0283531746032</v>
      </c>
      <c r="BP342" s="16" t="n">
        <v>10.7720238095238</v>
      </c>
      <c r="BQ342" s="11" t="n">
        <v>10.8081845238095</v>
      </c>
      <c r="BR342" s="24" t="n">
        <v>10.460119047619</v>
      </c>
      <c r="BS342" s="3" t="n">
        <v>22.3</v>
      </c>
      <c r="BT342" s="18" t="n">
        <v>10.1</v>
      </c>
      <c r="BU342" s="6" t="n">
        <v>3.5</v>
      </c>
      <c r="BV342" s="20" t="n">
        <v>12.9</v>
      </c>
      <c r="BX342" s="1" t="n">
        <v>1992</v>
      </c>
      <c r="BY342" s="11" t="n">
        <v>14.0071759259259</v>
      </c>
      <c r="BZ342" s="15" t="n">
        <v>14.0516319444444</v>
      </c>
      <c r="CA342" s="16" t="n">
        <v>13.996372492284</v>
      </c>
      <c r="CB342" s="11" t="n">
        <v>13.9328981218434</v>
      </c>
      <c r="CC342" s="17" t="n">
        <v>13.6600409827441</v>
      </c>
      <c r="CD342" s="3" t="n">
        <v>28.5</v>
      </c>
      <c r="CE342" s="18" t="n">
        <v>13.45</v>
      </c>
      <c r="CF342" s="6" t="n">
        <v>3</v>
      </c>
      <c r="CG342" s="20" t="n">
        <v>15.75</v>
      </c>
      <c r="CH342" s="6"/>
      <c r="CI342" s="2"/>
      <c r="CJ342" s="1" t="n">
        <v>1992</v>
      </c>
      <c r="CK342" s="11" t="n">
        <v>8.63690476190476</v>
      </c>
      <c r="CL342" s="15" t="n">
        <v>9.13904761904762</v>
      </c>
      <c r="CM342" s="16" t="n">
        <v>9.02142857142857</v>
      </c>
      <c r="CN342" s="11" t="n">
        <v>9.02517857142857</v>
      </c>
      <c r="CO342" s="17" t="n">
        <v>8.85044444444445</v>
      </c>
      <c r="CP342" s="16" t="n">
        <v>13.5</v>
      </c>
      <c r="CQ342" s="18" t="n">
        <v>9.25</v>
      </c>
      <c r="CR342" s="25" t="n">
        <v>1.9</v>
      </c>
      <c r="CS342" s="38" t="n">
        <v>7.7</v>
      </c>
      <c r="CT342" s="15"/>
      <c r="CU342" s="15"/>
      <c r="CV342" s="1" t="n">
        <v>1992</v>
      </c>
      <c r="CW342" s="11" t="n">
        <v>18.2729166666667</v>
      </c>
      <c r="CX342" s="15" t="n">
        <v>18.0491666666667</v>
      </c>
      <c r="CY342" s="16" t="n">
        <v>17.7289583333333</v>
      </c>
      <c r="CZ342" s="11" t="n">
        <v>17.4884375</v>
      </c>
      <c r="DA342" s="17" t="n">
        <v>17.4978529040404</v>
      </c>
      <c r="DB342" s="3" t="n">
        <v>26</v>
      </c>
      <c r="DC342" s="18" t="n">
        <v>20.1</v>
      </c>
      <c r="DD342" s="6" t="n">
        <v>3.3</v>
      </c>
      <c r="DE342" s="20" t="n">
        <v>14.65</v>
      </c>
    </row>
    <row r="343" customFormat="false" ht="12.8" hidden="false" customHeight="false" outlineLevel="0" collapsed="false">
      <c r="A343" s="22"/>
      <c r="B343" s="11" t="n">
        <v>14.4301582518682</v>
      </c>
      <c r="C343" s="15" t="n">
        <f aca="false">AVERAGE(B339:B343)</f>
        <v>14.4752718475781</v>
      </c>
      <c r="D343" s="16" t="n">
        <f aca="false">AVERAGE(B334:B343)</f>
        <v>14.4117396540534</v>
      </c>
      <c r="E343" s="11" t="n">
        <f aca="false">AVERAGE(B324:B343)</f>
        <v>14.3061631028924</v>
      </c>
      <c r="F343" s="17" t="n">
        <f aca="false">AVERAGE(B294:B343)</f>
        <v>14.1017333774567</v>
      </c>
      <c r="G343" s="16" t="n">
        <f aca="false">IF(Y$180=0,MIN(AI343,AV343,BH343,BS343,CD343,DB343),MIN(AI343,AV343,BH343,BS343,CD343,CP343,DB343))</f>
        <v>16.9</v>
      </c>
      <c r="H343" s="18" t="n">
        <f aca="false">IF(Y$4=0,MEDIAN(AJ343,AW343,BI343,BT343,CE343,DC343),MEDIAN(AJ343,AW343,BI343,BT343,CE343,CQ343,DC343))</f>
        <v>10.15</v>
      </c>
      <c r="I343" s="19" t="n">
        <f aca="false">IF(Y$4=0,SUM(AJ343*0.104+AW343*0.03+BI343*0.225+BT343*0.329+CE343*0.009+DC343*0.175),SUM(AJ343*0.104+AW343*0.03+BI343*0.225+BT343*0.329+DC343*0.175))</f>
        <v>12.29295</v>
      </c>
      <c r="J343" s="11" t="n">
        <f aca="false">IF(Y$180=0,MIN(AK343,AX343,BJ343,BU343,CF343,DD343),MIN(AK343,AX343,BJ343,BU343,CF343,CR343,DD343))</f>
        <v>-5.3</v>
      </c>
      <c r="K343" s="20" t="n">
        <f aca="false">(G343+J343)/2</f>
        <v>5.8</v>
      </c>
      <c r="AC343" s="1" t="n">
        <v>1993</v>
      </c>
      <c r="AD343" s="26" t="n">
        <v>10.189859437751</v>
      </c>
      <c r="AE343" s="15" t="n">
        <v>10.248196641786</v>
      </c>
      <c r="AF343" s="16" t="n">
        <v>10.0988064970319</v>
      </c>
      <c r="AG343" s="11" t="n">
        <v>10.1312003713507</v>
      </c>
      <c r="AH343" s="17" t="n">
        <v>9.88888279058997</v>
      </c>
      <c r="AI343" s="16" t="n">
        <v>23.4</v>
      </c>
      <c r="AJ343" s="18" t="n">
        <v>9.9</v>
      </c>
      <c r="AK343" s="6" t="n">
        <v>-5.3</v>
      </c>
      <c r="AL343" s="6" t="n">
        <v>-4.7</v>
      </c>
      <c r="AM343" s="20" t="n">
        <v>9.05</v>
      </c>
      <c r="AN343" s="15"/>
      <c r="AO343" s="15"/>
      <c r="AP343" s="1" t="n">
        <v>1993</v>
      </c>
      <c r="AQ343" s="11" t="n">
        <v>8.72916666666667</v>
      </c>
      <c r="AR343" s="15" t="n">
        <v>8.87102564102564</v>
      </c>
      <c r="AS343" s="16" t="n">
        <v>8.71473557692308</v>
      </c>
      <c r="AT343" s="11" t="n">
        <v>8.8849358974359</v>
      </c>
      <c r="AU343" s="17" t="n">
        <v>8.76280222902098</v>
      </c>
      <c r="AV343" s="3" t="n">
        <v>16.9</v>
      </c>
      <c r="AW343" s="21" t="n">
        <v>8.3</v>
      </c>
      <c r="AX343" s="6" t="n">
        <v>0.3</v>
      </c>
      <c r="AY343" s="6" t="n">
        <v>2.1</v>
      </c>
      <c r="AZ343" s="20" t="n">
        <v>8.6</v>
      </c>
      <c r="BA343" s="2"/>
      <c r="BB343" s="1" t="n">
        <v>1993</v>
      </c>
      <c r="BC343" s="11" t="n">
        <v>17.6140873015873</v>
      </c>
      <c r="BD343" s="15" t="n">
        <v>17.2315791847042</v>
      </c>
      <c r="BE343" s="16" t="n">
        <v>17.2869899891775</v>
      </c>
      <c r="BF343" s="11" t="n">
        <v>17.0884786105099</v>
      </c>
      <c r="BG343" s="24" t="n">
        <v>16.7866186267436</v>
      </c>
      <c r="BH343" s="3" t="n">
        <v>26.2</v>
      </c>
      <c r="BI343" s="18" t="n">
        <v>18.4</v>
      </c>
      <c r="BJ343" s="6" t="n">
        <v>3.8</v>
      </c>
      <c r="BL343" s="20" t="n">
        <v>15</v>
      </c>
      <c r="BM343" s="1" t="n">
        <v>1993</v>
      </c>
      <c r="BN343" s="11" t="n">
        <v>10.6758597883598</v>
      </c>
      <c r="BO343" s="15" t="n">
        <v>10.9045965608466</v>
      </c>
      <c r="BP343" s="16" t="n">
        <v>10.7718220899471</v>
      </c>
      <c r="BQ343" s="11" t="n">
        <v>10.7747156084656</v>
      </c>
      <c r="BR343" s="24" t="n">
        <v>10.4803386243386</v>
      </c>
      <c r="BS343" s="3" t="n">
        <v>22.5</v>
      </c>
      <c r="BT343" s="18" t="n">
        <v>10.15</v>
      </c>
      <c r="BU343" s="6" t="n">
        <v>3.9</v>
      </c>
      <c r="BV343" s="20" t="n">
        <v>13.2</v>
      </c>
      <c r="BX343" s="1" t="n">
        <v>1993</v>
      </c>
      <c r="BY343" s="11" t="n">
        <v>13.5479938271605</v>
      </c>
      <c r="BZ343" s="15" t="n">
        <v>13.9091010802469</v>
      </c>
      <c r="CA343" s="16" t="n">
        <v>13.9243894675926</v>
      </c>
      <c r="CB343" s="11" t="n">
        <v>13.9098869335718</v>
      </c>
      <c r="CC343" s="17" t="n">
        <v>13.6695785108025</v>
      </c>
      <c r="CD343" s="3" t="n">
        <v>27.5</v>
      </c>
      <c r="CE343" s="18" t="n">
        <v>12.7</v>
      </c>
      <c r="CF343" s="6" t="n">
        <v>1</v>
      </c>
      <c r="CG343" s="20" t="n">
        <v>14.25</v>
      </c>
      <c r="CH343" s="6"/>
      <c r="CI343" s="2"/>
      <c r="CJ343" s="1" t="n">
        <v>1993</v>
      </c>
      <c r="CK343" s="11" t="n">
        <v>9.08214285714287</v>
      </c>
      <c r="CL343" s="15" t="n">
        <v>9.01404761904762</v>
      </c>
      <c r="CM343" s="16" t="n">
        <v>9.03369047619048</v>
      </c>
      <c r="CN343" s="11" t="n">
        <v>9.02386904761905</v>
      </c>
      <c r="CO343" s="17" t="n">
        <v>8.86589682539683</v>
      </c>
      <c r="CP343" s="16" t="n">
        <v>14.9</v>
      </c>
      <c r="CQ343" s="18" t="n">
        <v>8.95</v>
      </c>
      <c r="CR343" s="25" t="n">
        <v>1.5</v>
      </c>
      <c r="CS343" s="38" t="n">
        <v>8.2</v>
      </c>
      <c r="CT343" s="15"/>
      <c r="CU343" s="15"/>
      <c r="CV343" s="1" t="n">
        <v>1993</v>
      </c>
      <c r="CW343" s="11" t="n">
        <v>18.2270833333333</v>
      </c>
      <c r="CX343" s="15" t="n">
        <v>18.06125</v>
      </c>
      <c r="CY343" s="16" t="n">
        <v>17.8195833333333</v>
      </c>
      <c r="CZ343" s="11" t="n">
        <v>17.4523958333333</v>
      </c>
      <c r="DA343" s="17" t="n">
        <v>17.5193945707071</v>
      </c>
      <c r="DB343" s="3" t="n">
        <v>25.6</v>
      </c>
      <c r="DC343" s="18" t="n">
        <v>20.2</v>
      </c>
      <c r="DD343" s="6" t="n">
        <v>5.1</v>
      </c>
      <c r="DE343" s="20" t="n">
        <v>15.35</v>
      </c>
    </row>
    <row r="344" customFormat="false" ht="12.8" hidden="false" customHeight="false" outlineLevel="0" collapsed="false">
      <c r="A344" s="22"/>
      <c r="B344" s="11" t="n">
        <v>13.8622373646087</v>
      </c>
      <c r="C344" s="15" t="n">
        <f aca="false">AVERAGE(B340:B344)</f>
        <v>14.3749322946849</v>
      </c>
      <c r="D344" s="16" t="n">
        <f aca="false">AVERAGE(B335:B344)</f>
        <v>14.4058086671893</v>
      </c>
      <c r="E344" s="11" t="n">
        <f aca="false">AVERAGE(B325:B344)</f>
        <v>14.2941910317781</v>
      </c>
      <c r="F344" s="17" t="n">
        <f aca="false">AVERAGE(B295:B344)</f>
        <v>14.1070475457199</v>
      </c>
      <c r="G344" s="16" t="n">
        <f aca="false">IF(Y$180=0,MIN(AI344,AV344,BH344,BS344,CD344,DB344),MIN(AI344,AV344,BH344,BS344,CD344,CP344,DB344))</f>
        <v>17.1</v>
      </c>
      <c r="H344" s="18" t="n">
        <f aca="false">IF(Y$4=0,MEDIAN(AJ344,AW344,BI344,BT344,CE344,DC344),MEDIAN(AJ344,AW344,BI344,BT344,CE344,CQ344,DC344))</f>
        <v>9.8</v>
      </c>
      <c r="I344" s="19" t="n">
        <f aca="false">IF(Y$4=0,SUM(AJ344*0.104+AW344*0.03+BI344*0.225+BT344*0.329+CE344*0.009+DC344*0.175),SUM(AJ344*0.104+AW344*0.03+BI344*0.225+BT344*0.329+DC344*0.175))</f>
        <v>11.62245</v>
      </c>
      <c r="J344" s="11" t="n">
        <f aca="false">IF(Y$180=0,MIN(AK344,AX344,BJ344,BU344,CF344,DD344),MIN(AK344,AX344,BJ344,BU344,CF344,CR344,DD344))</f>
        <v>-6</v>
      </c>
      <c r="K344" s="20" t="n">
        <f aca="false">(G344+J344)/2</f>
        <v>5.55</v>
      </c>
      <c r="AC344" s="1" t="n">
        <v>1994</v>
      </c>
      <c r="AD344" s="26" t="n">
        <v>9.37225568942437</v>
      </c>
      <c r="AE344" s="15" t="n">
        <v>10.0571580767515</v>
      </c>
      <c r="AF344" s="16" t="n">
        <v>10.0943720927481</v>
      </c>
      <c r="AG344" s="11" t="n">
        <v>10.1001502821049</v>
      </c>
      <c r="AH344" s="17" t="n">
        <v>9.89010550974944</v>
      </c>
      <c r="AI344" s="16" t="n">
        <v>23</v>
      </c>
      <c r="AJ344" s="18" t="n">
        <v>9</v>
      </c>
      <c r="AK344" s="6" t="n">
        <v>-6</v>
      </c>
      <c r="AL344" s="6" t="n">
        <v>-6</v>
      </c>
      <c r="AM344" s="20" t="n">
        <v>8.5</v>
      </c>
      <c r="AN344" s="15"/>
      <c r="AO344" s="15"/>
      <c r="AP344" s="1" t="n">
        <v>1994</v>
      </c>
      <c r="AQ344" s="11" t="n">
        <v>8.15224358974359</v>
      </c>
      <c r="AR344" s="15" t="n">
        <v>8.70099358974359</v>
      </c>
      <c r="AS344" s="16" t="n">
        <v>8.7178125</v>
      </c>
      <c r="AT344" s="11" t="n">
        <v>8.81802884615385</v>
      </c>
      <c r="AU344" s="17" t="n">
        <v>8.76163556235431</v>
      </c>
      <c r="AV344" s="3" t="n">
        <v>17.1</v>
      </c>
      <c r="AW344" s="21" t="n">
        <v>8.2</v>
      </c>
      <c r="AX344" s="6" t="n">
        <v>-1.6</v>
      </c>
      <c r="AY344" s="6" t="n">
        <v>-0.2</v>
      </c>
      <c r="AZ344" s="20" t="n">
        <v>7.75</v>
      </c>
      <c r="BA344" s="2"/>
      <c r="BB344" s="1" t="n">
        <v>1994</v>
      </c>
      <c r="BC344" s="11" t="n">
        <v>16.5706349206349</v>
      </c>
      <c r="BD344" s="15" t="n">
        <v>17.1106150793651</v>
      </c>
      <c r="BE344" s="16" t="n">
        <v>17.2647578463204</v>
      </c>
      <c r="BF344" s="11" t="n">
        <v>17.0990035022848</v>
      </c>
      <c r="BG344" s="24" t="n">
        <v>16.7914083092833</v>
      </c>
      <c r="BH344" s="3" t="n">
        <v>26.9</v>
      </c>
      <c r="BI344" s="18" t="n">
        <v>17.8</v>
      </c>
      <c r="BJ344" s="6" t="n">
        <v>0.5</v>
      </c>
      <c r="BL344" s="20" t="n">
        <v>13.7</v>
      </c>
      <c r="BM344" s="1" t="n">
        <v>1994</v>
      </c>
      <c r="BN344" s="11" t="n">
        <v>10.1396825396825</v>
      </c>
      <c r="BO344" s="15" t="n">
        <v>10.7468187830688</v>
      </c>
      <c r="BP344" s="16" t="n">
        <v>10.7475165343915</v>
      </c>
      <c r="BQ344" s="11" t="n">
        <v>10.7209854497355</v>
      </c>
      <c r="BR344" s="24" t="n">
        <v>10.4834775132275</v>
      </c>
      <c r="BS344" s="3" t="n">
        <v>22.2</v>
      </c>
      <c r="BT344" s="18" t="n">
        <v>9.8</v>
      </c>
      <c r="BU344" s="6" t="n">
        <v>2.2</v>
      </c>
      <c r="BV344" s="20" t="n">
        <v>12.2</v>
      </c>
      <c r="BX344" s="1" t="n">
        <v>1994</v>
      </c>
      <c r="BY344" s="11" t="n">
        <v>13.6537037037037</v>
      </c>
      <c r="BZ344" s="15" t="n">
        <v>13.8507484567901</v>
      </c>
      <c r="CA344" s="16" t="n">
        <v>13.9135677083333</v>
      </c>
      <c r="CB344" s="11" t="n">
        <v>13.9079482761644</v>
      </c>
      <c r="CC344" s="17" t="n">
        <v>13.6772081404321</v>
      </c>
      <c r="CD344" s="3" t="n">
        <v>28.1</v>
      </c>
      <c r="CE344" s="18" t="n">
        <v>13</v>
      </c>
      <c r="CF344" s="6" t="n">
        <v>3.7</v>
      </c>
      <c r="CG344" s="20" t="n">
        <v>15.9</v>
      </c>
      <c r="CH344" s="6"/>
      <c r="CI344" s="2"/>
      <c r="CJ344" s="1" t="n">
        <v>1994</v>
      </c>
      <c r="CK344" s="11" t="n">
        <v>8.59067460317461</v>
      </c>
      <c r="CL344" s="15" t="n">
        <v>8.84813492063492</v>
      </c>
      <c r="CM344" s="16" t="n">
        <v>8.99811507936508</v>
      </c>
      <c r="CN344" s="11" t="n">
        <v>9.00084325396826</v>
      </c>
      <c r="CO344" s="17" t="n">
        <v>8.86925793650794</v>
      </c>
      <c r="CP344" s="16" t="n">
        <v>14.1</v>
      </c>
      <c r="CQ344" s="18" t="n">
        <v>8.4</v>
      </c>
      <c r="CR344" s="25" t="n">
        <v>1.9</v>
      </c>
      <c r="CS344" s="38" t="n">
        <v>8</v>
      </c>
      <c r="CT344" s="15"/>
      <c r="CU344" s="15"/>
      <c r="CV344" s="1" t="n">
        <v>1994</v>
      </c>
      <c r="CW344" s="11" t="n">
        <v>17.0875</v>
      </c>
      <c r="CX344" s="15" t="n">
        <v>18.0158333333333</v>
      </c>
      <c r="CY344" s="16" t="n">
        <v>17.853125</v>
      </c>
      <c r="CZ344" s="11" t="n">
        <v>17.4448958333333</v>
      </c>
      <c r="DA344" s="17" t="n">
        <v>17.5251445707071</v>
      </c>
      <c r="DB344" s="3" t="n">
        <v>26</v>
      </c>
      <c r="DC344" s="18" t="n">
        <v>18.35</v>
      </c>
      <c r="DD344" s="6" t="n">
        <v>1.1</v>
      </c>
      <c r="DE344" s="20" t="n">
        <v>13.55</v>
      </c>
    </row>
    <row r="345" customFormat="false" ht="12.8" hidden="false" customHeight="false" outlineLevel="0" collapsed="false">
      <c r="A345" s="22" t="n">
        <f aca="false">A340+5</f>
        <v>1995</v>
      </c>
      <c r="B345" s="11" t="n">
        <v>14.3362720582385</v>
      </c>
      <c r="C345" s="15" t="n">
        <f aca="false">AVERAGE(B341:B345)</f>
        <v>14.3297197710087</v>
      </c>
      <c r="D345" s="16" t="n">
        <f aca="false">AVERAGE(B336:B345)</f>
        <v>14.4172712153955</v>
      </c>
      <c r="E345" s="11" t="n">
        <f aca="false">AVERAGE(B326:B345)</f>
        <v>14.3037929949039</v>
      </c>
      <c r="F345" s="17" t="n">
        <f aca="false">AVERAGE(B296:B345)</f>
        <v>14.1136021074968</v>
      </c>
      <c r="G345" s="16" t="n">
        <f aca="false">IF(Y$180=0,MIN(AI345,AV345,BH345,BS345,CD345,DB345),MIN(AI345,AV345,BH345,BS345,CD345,CP345,DB345))</f>
        <v>18.1</v>
      </c>
      <c r="H345" s="18" t="n">
        <f aca="false">IF(Y$4=0,MEDIAN(AJ345,AW345,BI345,BT345,CE345,DC345),MEDIAN(AJ345,AW345,BI345,BT345,CE345,CQ345,DC345))</f>
        <v>9.8</v>
      </c>
      <c r="I345" s="19" t="n">
        <f aca="false">IF(Y$4=0,SUM(AJ345*0.104+AW345*0.03+BI345*0.225+BT345*0.329+CE345*0.009+DC345*0.175),SUM(AJ345*0.104+AW345*0.03+BI345*0.225+BT345*0.329+DC345*0.175))</f>
        <v>12.1358</v>
      </c>
      <c r="J345" s="11" t="n">
        <f aca="false">IF(Y$180=0,MIN(AK345,AX345,BJ345,BU345,CF345,DD345),MIN(AK345,AX345,BJ345,BU345,CF345,CR345,DD345))</f>
        <v>-6.6</v>
      </c>
      <c r="K345" s="20" t="n">
        <f aca="false">(G345+J345)/2</f>
        <v>5.75</v>
      </c>
      <c r="AC345" s="1" t="n">
        <v>1995</v>
      </c>
      <c r="AD345" s="26" t="n">
        <v>10.0123493975904</v>
      </c>
      <c r="AE345" s="15" t="n">
        <v>9.92766733601071</v>
      </c>
      <c r="AF345" s="16" t="n">
        <v>10.1089013207713</v>
      </c>
      <c r="AG345" s="11" t="n">
        <v>10.0937019889322</v>
      </c>
      <c r="AH345" s="17" t="n">
        <v>9.89737893679094</v>
      </c>
      <c r="AI345" s="16" t="n">
        <v>22.4</v>
      </c>
      <c r="AJ345" s="18" t="n">
        <v>9.8</v>
      </c>
      <c r="AK345" s="6" t="n">
        <v>-6.6</v>
      </c>
      <c r="AL345" s="6" t="n">
        <v>-6.6</v>
      </c>
      <c r="AM345" s="20" t="n">
        <v>7.9</v>
      </c>
      <c r="AN345" s="15"/>
      <c r="AO345" s="15"/>
      <c r="AP345" s="1" t="n">
        <v>1995</v>
      </c>
      <c r="AQ345" s="11" t="n">
        <v>8.32763694638695</v>
      </c>
      <c r="AR345" s="15" t="n">
        <v>8.5482196969697</v>
      </c>
      <c r="AS345" s="16" t="n">
        <v>8.6888293997669</v>
      </c>
      <c r="AT345" s="11" t="n">
        <v>8.77001966783217</v>
      </c>
      <c r="AU345" s="17" t="n">
        <v>8.76233573717949</v>
      </c>
      <c r="AV345" s="3" t="n">
        <v>18.1</v>
      </c>
      <c r="AW345" s="21" t="n">
        <v>7.85</v>
      </c>
      <c r="AX345" s="6" t="n">
        <v>-0.9</v>
      </c>
      <c r="AY345" s="6" t="n">
        <v>2.5</v>
      </c>
      <c r="AZ345" s="20" t="n">
        <v>8.6</v>
      </c>
      <c r="BA345" s="2"/>
      <c r="BB345" s="1" t="n">
        <v>1995</v>
      </c>
      <c r="BC345" s="11" t="n">
        <v>17.4819444444444</v>
      </c>
      <c r="BD345" s="15" t="n">
        <v>17.159880952381</v>
      </c>
      <c r="BE345" s="16" t="n">
        <v>17.310303481241</v>
      </c>
      <c r="BF345" s="11" t="n">
        <v>17.1211229106542</v>
      </c>
      <c r="BG345" s="24" t="n">
        <v>16.8048983886484</v>
      </c>
      <c r="BH345" s="3" t="n">
        <v>26.6</v>
      </c>
      <c r="BI345" s="18" t="n">
        <v>18.5</v>
      </c>
      <c r="BJ345" s="6" t="n">
        <v>1.4</v>
      </c>
      <c r="BL345" s="20" t="n">
        <v>14</v>
      </c>
      <c r="BM345" s="1" t="n">
        <v>1995</v>
      </c>
      <c r="BN345" s="11" t="n">
        <v>10.3785714285714</v>
      </c>
      <c r="BO345" s="15" t="n">
        <v>10.5733664021164</v>
      </c>
      <c r="BP345" s="16" t="n">
        <v>10.7255522486772</v>
      </c>
      <c r="BQ345" s="11" t="n">
        <v>10.6900330687831</v>
      </c>
      <c r="BR345" s="24" t="n">
        <v>10.4892156084656</v>
      </c>
      <c r="BS345" s="3" t="n">
        <v>21.9</v>
      </c>
      <c r="BT345" s="18" t="n">
        <v>9.65</v>
      </c>
      <c r="BU345" s="6" t="n">
        <v>4.2</v>
      </c>
      <c r="BV345" s="20" t="n">
        <v>13.05</v>
      </c>
      <c r="BX345" s="1" t="n">
        <v>1995</v>
      </c>
      <c r="BY345" s="11" t="n">
        <v>13.7247685185185</v>
      </c>
      <c r="BZ345" s="15" t="n">
        <v>13.8321682098765</v>
      </c>
      <c r="CA345" s="16" t="n">
        <v>13.8813888888889</v>
      </c>
      <c r="CB345" s="11" t="n">
        <v>13.9123888625842</v>
      </c>
      <c r="CC345" s="17" t="n">
        <v>13.6761711033951</v>
      </c>
      <c r="CD345" s="3" t="n">
        <v>28</v>
      </c>
      <c r="CE345" s="18" t="n">
        <v>13.2</v>
      </c>
      <c r="CF345" s="6" t="n">
        <v>1</v>
      </c>
      <c r="CG345" s="20" t="n">
        <v>14.5</v>
      </c>
      <c r="CH345" s="6"/>
      <c r="CI345" s="2"/>
      <c r="CJ345" s="1" t="n">
        <v>1995</v>
      </c>
      <c r="CK345" s="11" t="n">
        <v>8.29642857142857</v>
      </c>
      <c r="CL345" s="15" t="n">
        <v>8.67289682539682</v>
      </c>
      <c r="CM345" s="16" t="n">
        <v>8.9171626984127</v>
      </c>
      <c r="CN345" s="11" t="n">
        <v>8.96500992063492</v>
      </c>
      <c r="CO345" s="17" t="n">
        <v>8.86725793650794</v>
      </c>
      <c r="CP345" s="16" t="n">
        <v>14.5</v>
      </c>
      <c r="CQ345" s="18" t="n">
        <v>7.85</v>
      </c>
      <c r="CR345" s="25" t="n">
        <v>0.3</v>
      </c>
      <c r="CS345" s="38" t="n">
        <v>7.4</v>
      </c>
      <c r="CT345" s="15"/>
      <c r="CU345" s="15"/>
      <c r="CV345" s="1" t="n">
        <v>1995</v>
      </c>
      <c r="CW345" s="11" t="n">
        <v>17.9541666666667</v>
      </c>
      <c r="CX345" s="15" t="n">
        <v>17.9654166666667</v>
      </c>
      <c r="CY345" s="16" t="n">
        <v>17.935</v>
      </c>
      <c r="CZ345" s="11" t="n">
        <v>17.4979166666667</v>
      </c>
      <c r="DA345" s="17" t="n">
        <v>17.5383945707071</v>
      </c>
      <c r="DB345" s="3" t="n">
        <v>25.7</v>
      </c>
      <c r="DC345" s="18" t="n">
        <v>20.25</v>
      </c>
      <c r="DD345" s="6" t="n">
        <v>5.2</v>
      </c>
      <c r="DE345" s="20" t="n">
        <v>15.45</v>
      </c>
    </row>
    <row r="346" customFormat="false" ht="12.8" hidden="false" customHeight="false" outlineLevel="0" collapsed="false">
      <c r="A346" s="22"/>
      <c r="B346" s="11" t="n">
        <v>14.375539381247</v>
      </c>
      <c r="C346" s="15" t="n">
        <f aca="false">AVERAGE(B342:B346)</f>
        <v>14.2873362115672</v>
      </c>
      <c r="D346" s="16" t="n">
        <f aca="false">AVERAGE(B337:B346)</f>
        <v>14.4220530974102</v>
      </c>
      <c r="E346" s="11" t="n">
        <f aca="false">AVERAGE(B327:B346)</f>
        <v>14.3443717850785</v>
      </c>
      <c r="F346" s="17" t="n">
        <f aca="false">AVERAGE(B297:B346)</f>
        <v>14.1341223174556</v>
      </c>
      <c r="G346" s="16" t="n">
        <f aca="false">IF(Y$180=0,MIN(AI346,AV346,BH346,BS346,CD346,DB346),MIN(AI346,AV346,BH346,BS346,CD346,CP346,DB346))</f>
        <v>16.7</v>
      </c>
      <c r="H346" s="18" t="n">
        <f aca="false">IF(Y$4=0,MEDIAN(AJ346,AW346,BI346,BT346,CE346,DC346),MEDIAN(AJ346,AW346,BI346,BT346,CE346,CQ346,DC346))</f>
        <v>9.5</v>
      </c>
      <c r="I346" s="19" t="n">
        <f aca="false">IF(Y$4=0,SUM(AJ346*0.104+AW346*0.03+BI346*0.225+BT346*0.329+CE346*0.009+DC346*0.175),SUM(AJ346*0.104+AW346*0.03+BI346*0.225+BT346*0.329+DC346*0.175))</f>
        <v>11.73995</v>
      </c>
      <c r="J346" s="11" t="n">
        <f aca="false">IF(Y$180=0,MIN(AK346,AX346,BJ346,BU346,CF346,DD346),MIN(AK346,AX346,BJ346,BU346,CF346,CR346,DD346))</f>
        <v>-4.6</v>
      </c>
      <c r="K346" s="20" t="n">
        <f aca="false">(G346+J346)/2</f>
        <v>6.05</v>
      </c>
      <c r="AC346" s="1" t="n">
        <v>1996</v>
      </c>
      <c r="AD346" s="26" t="n">
        <v>9.74327309236948</v>
      </c>
      <c r="AE346" s="15" t="n">
        <v>9.81161981258367</v>
      </c>
      <c r="AF346" s="16" t="n">
        <v>10.1136977286249</v>
      </c>
      <c r="AG346" s="11" t="n">
        <v>10.1079556703244</v>
      </c>
      <c r="AH346" s="17" t="n">
        <v>9.90332237721932</v>
      </c>
      <c r="AI346" s="16" t="n">
        <v>21.7</v>
      </c>
      <c r="AJ346" s="18" t="n">
        <v>9.5</v>
      </c>
      <c r="AK346" s="6" t="n">
        <v>-4.6</v>
      </c>
      <c r="AL346" s="6" t="n">
        <v>-4.1</v>
      </c>
      <c r="AM346" s="20" t="n">
        <v>8.55</v>
      </c>
      <c r="AN346" s="15"/>
      <c r="AO346" s="15"/>
      <c r="AP346" s="1" t="n">
        <v>1996</v>
      </c>
      <c r="AQ346" s="11" t="n">
        <v>8.11458333333333</v>
      </c>
      <c r="AR346" s="15" t="n">
        <v>8.41620046620047</v>
      </c>
      <c r="AS346" s="16" t="n">
        <v>8.66479093822844</v>
      </c>
      <c r="AT346" s="11" t="n">
        <v>8.74143793706294</v>
      </c>
      <c r="AU346" s="17" t="n">
        <v>8.75736137820513</v>
      </c>
      <c r="AV346" s="3" t="n">
        <v>16.7</v>
      </c>
      <c r="AW346" s="21" t="n">
        <v>7.7</v>
      </c>
      <c r="AX346" s="6" t="n">
        <v>-0.1</v>
      </c>
      <c r="AY346" s="6" t="n">
        <v>1.7</v>
      </c>
      <c r="AZ346" s="20" t="n">
        <v>8.3</v>
      </c>
      <c r="BA346" s="2"/>
      <c r="BB346" s="1" t="n">
        <v>1996</v>
      </c>
      <c r="BC346" s="11" t="n">
        <v>17.2524801587302</v>
      </c>
      <c r="BD346" s="15" t="n">
        <v>17.2092658730159</v>
      </c>
      <c r="BE346" s="16" t="n">
        <v>17.2913798701299</v>
      </c>
      <c r="BF346" s="11" t="n">
        <v>17.1682843689875</v>
      </c>
      <c r="BG346" s="24" t="n">
        <v>16.8335904882155</v>
      </c>
      <c r="BH346" s="3" t="n">
        <v>26.5</v>
      </c>
      <c r="BI346" s="18" t="n">
        <v>18.15</v>
      </c>
      <c r="BJ346" s="6" t="n">
        <v>2.8</v>
      </c>
      <c r="BL346" s="20" t="n">
        <v>14.65</v>
      </c>
      <c r="BM346" s="1" t="n">
        <v>1996</v>
      </c>
      <c r="BN346" s="11" t="n">
        <v>10.1702380952381</v>
      </c>
      <c r="BO346" s="15" t="n">
        <v>10.4059259259259</v>
      </c>
      <c r="BP346" s="16" t="n">
        <v>10.6904927248677</v>
      </c>
      <c r="BQ346" s="11" t="n">
        <v>10.6867592592593</v>
      </c>
      <c r="BR346" s="24" t="n">
        <v>10.4960608465608</v>
      </c>
      <c r="BS346" s="3" t="n">
        <v>20.7</v>
      </c>
      <c r="BT346" s="18" t="n">
        <v>9.3</v>
      </c>
      <c r="BU346" s="6" t="n">
        <v>5.2</v>
      </c>
      <c r="BV346" s="20" t="n">
        <v>12.95</v>
      </c>
      <c r="BX346" s="1" t="n">
        <v>1996</v>
      </c>
      <c r="BY346" s="11" t="n">
        <v>13.9593223905724</v>
      </c>
      <c r="BZ346" s="15" t="n">
        <v>13.7785928731762</v>
      </c>
      <c r="CA346" s="16" t="n">
        <v>13.9054982112795</v>
      </c>
      <c r="CB346" s="11" t="n">
        <v>13.9277765940657</v>
      </c>
      <c r="CC346" s="17" t="n">
        <v>13.6948274586139</v>
      </c>
      <c r="CD346" s="3" t="n">
        <v>27.2</v>
      </c>
      <c r="CE346" s="18" t="n">
        <v>13.5</v>
      </c>
      <c r="CF346" s="6" t="n">
        <v>3.2</v>
      </c>
      <c r="CG346" s="20" t="n">
        <v>15.2</v>
      </c>
      <c r="CH346" s="6"/>
      <c r="CI346" s="2"/>
      <c r="CJ346" s="1" t="n">
        <v>1996</v>
      </c>
      <c r="CK346" s="11" t="n">
        <v>8.39087301587301</v>
      </c>
      <c r="CL346" s="15" t="n">
        <v>8.59940476190476</v>
      </c>
      <c r="CM346" s="16" t="n">
        <v>8.87684523809524</v>
      </c>
      <c r="CN346" s="11" t="n">
        <v>8.939375</v>
      </c>
      <c r="CO346" s="17" t="n">
        <v>8.86650396825397</v>
      </c>
      <c r="CP346" s="16" t="n">
        <v>13.8</v>
      </c>
      <c r="CQ346" s="18" t="n">
        <v>8.45</v>
      </c>
      <c r="CR346" s="25" t="n">
        <v>2.5</v>
      </c>
      <c r="CS346" s="38" t="n">
        <v>8.15</v>
      </c>
      <c r="CT346" s="15"/>
      <c r="CU346" s="15"/>
      <c r="CV346" s="1" t="n">
        <v>1996</v>
      </c>
      <c r="CW346" s="11" t="n">
        <v>18.3354166666667</v>
      </c>
      <c r="CX346" s="15" t="n">
        <v>17.9754166666667</v>
      </c>
      <c r="CY346" s="16" t="n">
        <v>17.9658333333333</v>
      </c>
      <c r="CZ346" s="11" t="n">
        <v>17.6363541666667</v>
      </c>
      <c r="DA346" s="17" t="n">
        <v>17.5750265151515</v>
      </c>
      <c r="DB346" s="3" t="n">
        <v>26.3</v>
      </c>
      <c r="DC346" s="18" t="n">
        <v>19.3</v>
      </c>
      <c r="DD346" s="6" t="n">
        <v>7.3</v>
      </c>
      <c r="DE346" s="20" t="n">
        <v>16.8</v>
      </c>
    </row>
    <row r="347" customFormat="false" ht="12.8" hidden="false" customHeight="false" outlineLevel="0" collapsed="false">
      <c r="A347" s="22"/>
      <c r="B347" s="11" t="n">
        <v>14.2123748580778</v>
      </c>
      <c r="C347" s="15" t="n">
        <f aca="false">AVERAGE(B343:B347)</f>
        <v>14.243316382808</v>
      </c>
      <c r="D347" s="16" t="n">
        <f aca="false">AVERAGE(B338:B347)</f>
        <v>14.4018606856164</v>
      </c>
      <c r="E347" s="11" t="n">
        <f aca="false">AVERAGE(B328:B347)</f>
        <v>14.3560046005939</v>
      </c>
      <c r="F347" s="17" t="n">
        <f aca="false">AVERAGE(B298:B347)</f>
        <v>14.1366347039421</v>
      </c>
      <c r="G347" s="16" t="n">
        <f aca="false">IF(Y$180=0,MIN(AI347,AV347,BH347,BS347,CD347,DB347),MIN(AI347,AV347,BH347,BS347,CD347,CP347,DB347))</f>
        <v>20</v>
      </c>
      <c r="H347" s="18" t="n">
        <f aca="false">IF(Y$4=0,MEDIAN(AJ347,AW347,BI347,BT347,CE347,DC347),MEDIAN(AJ347,AW347,BI347,BT347,CE347,CQ347,DC347))</f>
        <v>10.1</v>
      </c>
      <c r="I347" s="19" t="n">
        <f aca="false">IF(Y$4=0,SUM(AJ347*0.104+AW347*0.03+BI347*0.225+BT347*0.329+CE347*0.009+DC347*0.175),SUM(AJ347*0.104+AW347*0.03+BI347*0.225+BT347*0.329+DC347*0.175))</f>
        <v>12.1181</v>
      </c>
      <c r="J347" s="11" t="n">
        <f aca="false">IF(Y$180=0,MIN(AK347,AX347,BJ347,BU347,CF347,DD347),MIN(AK347,AX347,BJ347,BU347,CF347,CR347,DD347))</f>
        <v>-6.3</v>
      </c>
      <c r="K347" s="20" t="n">
        <f aca="false">(G347+J347)/2</f>
        <v>6.85</v>
      </c>
      <c r="AC347" s="1" t="n">
        <v>1997</v>
      </c>
      <c r="AD347" s="26" t="n">
        <v>10.0350457385096</v>
      </c>
      <c r="AE347" s="15" t="n">
        <v>9.87055667112896</v>
      </c>
      <c r="AF347" s="16" t="n">
        <v>10.1122832829635</v>
      </c>
      <c r="AG347" s="11" t="n">
        <v>10.1170151861655</v>
      </c>
      <c r="AH347" s="17" t="n">
        <v>9.90592489841521</v>
      </c>
      <c r="AI347" s="16" t="n">
        <v>25.2</v>
      </c>
      <c r="AJ347" s="18" t="n">
        <v>9.8</v>
      </c>
      <c r="AK347" s="6" t="n">
        <v>-6.3</v>
      </c>
      <c r="AL347" s="6" t="n">
        <v>-6.3</v>
      </c>
      <c r="AM347" s="20" t="n">
        <v>9.45</v>
      </c>
      <c r="AN347" s="15"/>
      <c r="AO347" s="15"/>
      <c r="AP347" s="1" t="n">
        <v>1997</v>
      </c>
      <c r="AQ347" s="11" t="n">
        <v>8.41858974358974</v>
      </c>
      <c r="AR347" s="15" t="n">
        <v>8.34844405594406</v>
      </c>
      <c r="AS347" s="16" t="n">
        <v>8.67173004079254</v>
      </c>
      <c r="AT347" s="11" t="n">
        <v>8.73288024475525</v>
      </c>
      <c r="AU347" s="17" t="n">
        <v>8.74576347610723</v>
      </c>
      <c r="AV347" s="3" t="n">
        <v>20</v>
      </c>
      <c r="AW347" s="21" t="n">
        <v>8.2</v>
      </c>
      <c r="AX347" s="6" t="n">
        <v>-1.6</v>
      </c>
      <c r="AY347" s="6" t="n">
        <v>-1.6</v>
      </c>
      <c r="AZ347" s="20" t="n">
        <v>9.2</v>
      </c>
      <c r="BA347" s="2"/>
      <c r="BB347" s="1" t="n">
        <v>1997</v>
      </c>
      <c r="BC347" s="11" t="n">
        <v>17.1594246031746</v>
      </c>
      <c r="BD347" s="15" t="n">
        <v>17.2157142857143</v>
      </c>
      <c r="BE347" s="16" t="n">
        <v>17.2453431637807</v>
      </c>
      <c r="BF347" s="11" t="n">
        <v>17.1955437935907</v>
      </c>
      <c r="BG347" s="24" t="n">
        <v>16.8420964405964</v>
      </c>
      <c r="BH347" s="3" t="n">
        <v>26.2</v>
      </c>
      <c r="BI347" s="18" t="n">
        <v>17.95</v>
      </c>
      <c r="BJ347" s="6" t="n">
        <v>1.7</v>
      </c>
      <c r="BL347" s="20" t="n">
        <v>13.95</v>
      </c>
      <c r="BM347" s="1" t="n">
        <v>1997</v>
      </c>
      <c r="BN347" s="11" t="n">
        <v>10.5364087301587</v>
      </c>
      <c r="BO347" s="15" t="n">
        <v>10.3801521164021</v>
      </c>
      <c r="BP347" s="16" t="n">
        <v>10.7042526455026</v>
      </c>
      <c r="BQ347" s="11" t="n">
        <v>10.682359457672</v>
      </c>
      <c r="BR347" s="24" t="n">
        <v>10.4939437830688</v>
      </c>
      <c r="BS347" s="3" t="n">
        <v>24.3</v>
      </c>
      <c r="BT347" s="18" t="n">
        <v>10.1</v>
      </c>
      <c r="BU347" s="6" t="n">
        <v>1.9</v>
      </c>
      <c r="BV347" s="20" t="n">
        <v>13.1</v>
      </c>
      <c r="BX347" s="1" t="n">
        <v>1997</v>
      </c>
      <c r="BY347" s="11" t="n">
        <v>13.7142255892256</v>
      </c>
      <c r="BZ347" s="15" t="n">
        <v>13.7200028058361</v>
      </c>
      <c r="CA347" s="16" t="n">
        <v>13.8858173751403</v>
      </c>
      <c r="CB347" s="11" t="n">
        <v>13.9129091698232</v>
      </c>
      <c r="CC347" s="17" t="n">
        <v>13.699980025954</v>
      </c>
      <c r="CD347" s="3" t="n">
        <v>27.5</v>
      </c>
      <c r="CE347" s="18" t="n">
        <v>13.4</v>
      </c>
      <c r="CF347" s="6" t="n">
        <v>0.9</v>
      </c>
      <c r="CG347" s="20" t="n">
        <v>14.2</v>
      </c>
      <c r="CH347" s="6"/>
      <c r="CI347" s="2"/>
      <c r="CJ347" s="1" t="n">
        <v>1997</v>
      </c>
      <c r="CK347" s="11" t="n">
        <v>8.65595238095239</v>
      </c>
      <c r="CL347" s="15" t="n">
        <v>8.60321428571429</v>
      </c>
      <c r="CM347" s="16" t="n">
        <v>8.87113095238095</v>
      </c>
      <c r="CN347" s="11" t="n">
        <v>8.93901785714286</v>
      </c>
      <c r="CO347" s="17" t="n">
        <v>8.86017063492064</v>
      </c>
      <c r="CP347" s="16" t="n">
        <v>14.9</v>
      </c>
      <c r="CQ347" s="18" t="n">
        <v>8.5</v>
      </c>
      <c r="CR347" s="25" t="n">
        <v>1.2</v>
      </c>
      <c r="CS347" s="38" t="n">
        <v>8.05</v>
      </c>
      <c r="CT347" s="15"/>
      <c r="CU347" s="15"/>
      <c r="CV347" s="1" t="n">
        <v>1997</v>
      </c>
      <c r="CW347" s="11" t="n">
        <v>17.4979166666667</v>
      </c>
      <c r="CX347" s="15" t="n">
        <v>17.8204166666667</v>
      </c>
      <c r="CY347" s="16" t="n">
        <v>17.9347916666667</v>
      </c>
      <c r="CZ347" s="11" t="n">
        <v>17.6945833333333</v>
      </c>
      <c r="DA347" s="17" t="n">
        <v>17.5695265151515</v>
      </c>
      <c r="DB347" s="3" t="n">
        <v>25.3</v>
      </c>
      <c r="DC347" s="18" t="n">
        <v>19.95</v>
      </c>
      <c r="DD347" s="6" t="n">
        <v>1.1</v>
      </c>
      <c r="DE347" s="20" t="n">
        <v>13.2</v>
      </c>
    </row>
    <row r="348" customFormat="false" ht="12.8" hidden="false" customHeight="false" outlineLevel="0" collapsed="false">
      <c r="A348" s="22"/>
      <c r="B348" s="11" t="n">
        <v>14.7465058501921</v>
      </c>
      <c r="C348" s="15" t="n">
        <f aca="false">AVERAGE(B344:B348)</f>
        <v>14.3065859024728</v>
      </c>
      <c r="D348" s="16" t="n">
        <f aca="false">AVERAGE(B339:B348)</f>
        <v>14.3909288750255</v>
      </c>
      <c r="E348" s="11" t="n">
        <f aca="false">AVERAGE(B329:B348)</f>
        <v>14.3832885958025</v>
      </c>
      <c r="F348" s="17" t="n">
        <f aca="false">AVERAGE(B299:B348)</f>
        <v>14.1592408734808</v>
      </c>
      <c r="G348" s="16" t="n">
        <f aca="false">IF(Y$180=0,MIN(AI348,AV348,BH348,BS348,CD348,DB348),MIN(AI348,AV348,BH348,BS348,CD348,CP348,DB348))</f>
        <v>18.6</v>
      </c>
      <c r="H348" s="18" t="n">
        <f aca="false">IF(Y$4=0,MEDIAN(AJ348,AW348,BI348,BT348,CE348,DC348),MEDIAN(AJ348,AW348,BI348,BT348,CE348,CQ348,DC348))</f>
        <v>10.4</v>
      </c>
      <c r="I348" s="19" t="n">
        <f aca="false">IF(Y$4=0,SUM(AJ348*0.104+AW348*0.03+BI348*0.225+BT348*0.329+CE348*0.009+DC348*0.175),SUM(AJ348*0.104+AW348*0.03+BI348*0.225+BT348*0.329+DC348*0.175))</f>
        <v>12.37765</v>
      </c>
      <c r="J348" s="11" t="n">
        <f aca="false">IF(Y$180=0,MIN(AK348,AX348,BJ348,BU348,CF348,DD348),MIN(AK348,AX348,BJ348,BU348,CF348,CR348,DD348))</f>
        <v>-5.9</v>
      </c>
      <c r="K348" s="20" t="n">
        <f aca="false">(G348+J348)/2</f>
        <v>6.35</v>
      </c>
      <c r="AC348" s="1" t="n">
        <v>1998</v>
      </c>
      <c r="AD348" s="26" t="n">
        <v>10.6143270049897</v>
      </c>
      <c r="AE348" s="15" t="n">
        <v>9.95545018457669</v>
      </c>
      <c r="AF348" s="16" t="n">
        <v>10.1018234131813</v>
      </c>
      <c r="AG348" s="11" t="n">
        <v>10.1425087893662</v>
      </c>
      <c r="AH348" s="17" t="n">
        <v>9.93481536939002</v>
      </c>
      <c r="AI348" s="16" t="n">
        <v>23.9</v>
      </c>
      <c r="AJ348" s="18" t="n">
        <v>10.4</v>
      </c>
      <c r="AK348" s="6" t="n">
        <v>-5.9</v>
      </c>
      <c r="AL348" s="6" t="n">
        <v>-5.9</v>
      </c>
      <c r="AM348" s="20" t="n">
        <v>9</v>
      </c>
      <c r="AN348" s="15"/>
      <c r="AO348" s="15"/>
      <c r="AP348" s="1" t="n">
        <v>1998</v>
      </c>
      <c r="AQ348" s="11" t="n">
        <v>8.41121794871795</v>
      </c>
      <c r="AR348" s="15" t="n">
        <v>8.28485431235431</v>
      </c>
      <c r="AS348" s="16" t="n">
        <v>8.57793997668998</v>
      </c>
      <c r="AT348" s="11" t="n">
        <v>8.69552447552448</v>
      </c>
      <c r="AU348" s="17" t="n">
        <v>8.74785321969697</v>
      </c>
      <c r="AV348" s="3" t="n">
        <v>18.6</v>
      </c>
      <c r="AW348" s="21" t="n">
        <v>8</v>
      </c>
      <c r="AX348" s="6" t="n">
        <v>-0.3</v>
      </c>
      <c r="AY348" s="6" t="n">
        <v>0.7</v>
      </c>
      <c r="AZ348" s="20" t="n">
        <v>9.15</v>
      </c>
      <c r="BA348" s="2"/>
      <c r="BB348" s="1" t="n">
        <v>1998</v>
      </c>
      <c r="BC348" s="11" t="n">
        <v>18.0764384920635</v>
      </c>
      <c r="BD348" s="15" t="n">
        <v>17.3081845238095</v>
      </c>
      <c r="BE348" s="16" t="n">
        <v>17.2698818542569</v>
      </c>
      <c r="BF348" s="11" t="n">
        <v>17.2606305991462</v>
      </c>
      <c r="BG348" s="24" t="n">
        <v>16.8769228294853</v>
      </c>
      <c r="BH348" s="3" t="n">
        <v>26.7</v>
      </c>
      <c r="BI348" s="18" t="n">
        <v>18.8</v>
      </c>
      <c r="BJ348" s="6" t="n">
        <v>4.9</v>
      </c>
      <c r="BL348" s="20" t="n">
        <v>15.8</v>
      </c>
      <c r="BM348" s="1" t="n">
        <v>1998</v>
      </c>
      <c r="BN348" s="11" t="n">
        <v>10.1880952380952</v>
      </c>
      <c r="BO348" s="15" t="n">
        <v>10.2825992063492</v>
      </c>
      <c r="BP348" s="16" t="n">
        <v>10.5935978835979</v>
      </c>
      <c r="BQ348" s="11" t="n">
        <v>10.6665856481481</v>
      </c>
      <c r="BR348" s="24" t="n">
        <v>10.4999556878307</v>
      </c>
      <c r="BS348" s="3" t="n">
        <v>22.7</v>
      </c>
      <c r="BT348" s="18" t="n">
        <v>9.95</v>
      </c>
      <c r="BU348" s="6" t="n">
        <v>2.9</v>
      </c>
      <c r="BV348" s="20" t="n">
        <v>12.8</v>
      </c>
      <c r="BX348" s="1" t="n">
        <v>1998</v>
      </c>
      <c r="BY348" s="11" t="n">
        <v>14.1037037037037</v>
      </c>
      <c r="BZ348" s="15" t="n">
        <v>13.8311447811448</v>
      </c>
      <c r="CA348" s="16" t="n">
        <v>13.8701229306958</v>
      </c>
      <c r="CB348" s="11" t="n">
        <v>13.9099346327862</v>
      </c>
      <c r="CC348" s="17" t="n">
        <v>13.7150193778058</v>
      </c>
      <c r="CD348" s="3" t="n">
        <v>27.7</v>
      </c>
      <c r="CE348" s="18" t="n">
        <v>13.6</v>
      </c>
      <c r="CF348" s="6" t="n">
        <v>2.9</v>
      </c>
      <c r="CG348" s="20" t="n">
        <v>15.3</v>
      </c>
      <c r="CH348" s="6"/>
      <c r="CI348" s="2"/>
      <c r="CJ348" s="1" t="n">
        <v>1998</v>
      </c>
      <c r="CK348" s="11" t="n">
        <v>8.75952380952381</v>
      </c>
      <c r="CL348" s="15" t="n">
        <v>8.53869047619048</v>
      </c>
      <c r="CM348" s="16" t="n">
        <v>8.77636904761905</v>
      </c>
      <c r="CN348" s="11" t="n">
        <v>8.93651785714286</v>
      </c>
      <c r="CO348" s="17" t="n">
        <v>8.86259920634921</v>
      </c>
      <c r="CP348" s="16" t="n">
        <v>14.9</v>
      </c>
      <c r="CQ348" s="18" t="n">
        <v>8.6</v>
      </c>
      <c r="CR348" s="25" t="n">
        <v>1.2</v>
      </c>
      <c r="CS348" s="38" t="n">
        <v>8.05</v>
      </c>
      <c r="CT348" s="15"/>
      <c r="CU348" s="15"/>
      <c r="CV348" s="1" t="n">
        <v>1998</v>
      </c>
      <c r="CW348" s="11" t="n">
        <v>18.5583333333333</v>
      </c>
      <c r="CX348" s="15" t="n">
        <v>17.8866666666667</v>
      </c>
      <c r="CY348" s="16" t="n">
        <v>17.9739583333333</v>
      </c>
      <c r="CZ348" s="11" t="n">
        <v>17.7745833333333</v>
      </c>
      <c r="DA348" s="17" t="n">
        <v>17.6032765151515</v>
      </c>
      <c r="DB348" s="3" t="n">
        <v>26</v>
      </c>
      <c r="DC348" s="18" t="n">
        <v>20.3</v>
      </c>
      <c r="DD348" s="6" t="n">
        <v>5.9</v>
      </c>
      <c r="DE348" s="20" t="n">
        <v>15.95</v>
      </c>
    </row>
    <row r="349" customFormat="false" ht="12.8" hidden="false" customHeight="false" outlineLevel="0" collapsed="false">
      <c r="A349" s="22"/>
      <c r="B349" s="11" t="n">
        <v>14.3273311195896</v>
      </c>
      <c r="C349" s="15" t="n">
        <f aca="false">AVERAGE(B345:B349)</f>
        <v>14.399604653469</v>
      </c>
      <c r="D349" s="16" t="n">
        <f aca="false">AVERAGE(B340:B349)</f>
        <v>14.3872684740769</v>
      </c>
      <c r="E349" s="11" t="n">
        <f aca="false">AVERAGE(B330:B349)</f>
        <v>14.3783539069582</v>
      </c>
      <c r="F349" s="17" t="n">
        <f aca="false">AVERAGE(B300:B349)</f>
        <v>14.1758873440381</v>
      </c>
      <c r="G349" s="16" t="n">
        <f aca="false">IF(Y$180=0,MIN(AI349,AV349,BH349,BS349,CD349,DB349),MIN(AI349,AV349,BH349,BS349,CD349,CP349,DB349))</f>
        <v>19.4</v>
      </c>
      <c r="H349" s="18" t="n">
        <f aca="false">IF(Y$4=0,MEDIAN(AJ349,AW349,BI349,BT349,CE349,DC349),MEDIAN(AJ349,AW349,BI349,BT349,CE349,CQ349,DC349))</f>
        <v>10</v>
      </c>
      <c r="I349" s="19" t="n">
        <f aca="false">IF(Y$4=0,SUM(AJ349*0.104+AW349*0.03+BI349*0.225+BT349*0.329+CE349*0.009+DC349*0.175),SUM(AJ349*0.104+AW349*0.03+BI349*0.225+BT349*0.329+DC349*0.175))</f>
        <v>11.94865</v>
      </c>
      <c r="J349" s="11" t="n">
        <f aca="false">IF(Y$180=0,MIN(AK349,AX349,BJ349,BU349,CF349,DD349),MIN(AK349,AX349,BJ349,BU349,CF349,CR349,DD349))</f>
        <v>-4.1</v>
      </c>
      <c r="K349" s="20" t="n">
        <f aca="false">(G349+J349)/2</f>
        <v>7.65</v>
      </c>
      <c r="AC349" s="1" t="n">
        <v>1999</v>
      </c>
      <c r="AD349" s="26" t="n">
        <v>10.1651606425703</v>
      </c>
      <c r="AE349" s="15" t="n">
        <v>10.1140311752059</v>
      </c>
      <c r="AF349" s="16" t="n">
        <v>10.0855946259787</v>
      </c>
      <c r="AG349" s="11" t="n">
        <v>10.1360088502157</v>
      </c>
      <c r="AH349" s="17" t="n">
        <v>9.94985820740876</v>
      </c>
      <c r="AI349" s="16" t="n">
        <v>25.3</v>
      </c>
      <c r="AJ349" s="18" t="n">
        <v>10</v>
      </c>
      <c r="AK349" s="6" t="n">
        <v>-4.1</v>
      </c>
      <c r="AL349" s="6" t="n">
        <v>-3.9</v>
      </c>
      <c r="AM349" s="20" t="n">
        <v>10.6</v>
      </c>
      <c r="AN349" s="15"/>
      <c r="AO349" s="15"/>
      <c r="AP349" s="1" t="n">
        <v>1999</v>
      </c>
      <c r="AQ349" s="11" t="n">
        <v>8.8599358974359</v>
      </c>
      <c r="AR349" s="15" t="n">
        <v>8.42639277389277</v>
      </c>
      <c r="AS349" s="16" t="n">
        <v>8.56369318181818</v>
      </c>
      <c r="AT349" s="11" t="n">
        <v>8.68623761655012</v>
      </c>
      <c r="AU349" s="17" t="n">
        <v>8.76260562354312</v>
      </c>
      <c r="AV349" s="3" t="n">
        <v>19.4</v>
      </c>
      <c r="AW349" s="21" t="n">
        <v>8.3</v>
      </c>
      <c r="AX349" s="6" t="n">
        <v>0.4</v>
      </c>
      <c r="AY349" s="6" t="n">
        <v>0.95</v>
      </c>
      <c r="AZ349" s="20" t="n">
        <v>9.9</v>
      </c>
      <c r="BA349" s="2"/>
      <c r="BB349" s="1" t="n">
        <v>1999</v>
      </c>
      <c r="BC349" s="11" t="n">
        <v>17.1651109307359</v>
      </c>
      <c r="BD349" s="15" t="n">
        <v>17.4270797258297</v>
      </c>
      <c r="BE349" s="16" t="n">
        <v>17.2688474025974</v>
      </c>
      <c r="BF349" s="11" t="n">
        <v>17.2675667012386</v>
      </c>
      <c r="BG349" s="24" t="n">
        <v>16.8971714766715</v>
      </c>
      <c r="BH349" s="3" t="n">
        <v>26.2</v>
      </c>
      <c r="BI349" s="18" t="n">
        <v>17.9</v>
      </c>
      <c r="BJ349" s="6" t="n">
        <v>3.8</v>
      </c>
      <c r="BL349" s="20" t="n">
        <v>15</v>
      </c>
      <c r="BM349" s="1" t="n">
        <v>1999</v>
      </c>
      <c r="BN349" s="11" t="n">
        <v>10.6220238095238</v>
      </c>
      <c r="BO349" s="15" t="n">
        <v>10.3790674603175</v>
      </c>
      <c r="BP349" s="16" t="n">
        <v>10.5629431216931</v>
      </c>
      <c r="BQ349" s="11" t="n">
        <v>10.6519725529101</v>
      </c>
      <c r="BR349" s="24" t="n">
        <v>10.5186937830688</v>
      </c>
      <c r="BS349" s="3" t="n">
        <v>25.1</v>
      </c>
      <c r="BT349" s="18" t="n">
        <v>9.6</v>
      </c>
      <c r="BU349" s="6" t="n">
        <v>3.4</v>
      </c>
      <c r="BV349" s="20" t="n">
        <v>14.25</v>
      </c>
      <c r="BX349" s="1" t="n">
        <v>1999</v>
      </c>
      <c r="BY349" s="11" t="n">
        <v>13.8472222222222</v>
      </c>
      <c r="BZ349" s="15" t="n">
        <v>13.8698484848485</v>
      </c>
      <c r="CA349" s="16" t="n">
        <v>13.8602984708193</v>
      </c>
      <c r="CB349" s="11" t="n">
        <v>13.9042575494529</v>
      </c>
      <c r="CC349" s="17" t="n">
        <v>13.7252948407688</v>
      </c>
      <c r="CD349" s="3" t="n">
        <v>27.6</v>
      </c>
      <c r="CE349" s="18" t="n">
        <v>13.8</v>
      </c>
      <c r="CF349" s="6" t="n">
        <v>1.9</v>
      </c>
      <c r="CG349" s="20" t="n">
        <v>14.75</v>
      </c>
      <c r="CH349" s="6"/>
      <c r="CI349" s="2"/>
      <c r="CJ349" s="1" t="n">
        <v>1999</v>
      </c>
      <c r="CK349" s="11" t="n">
        <v>9.14136904761904</v>
      </c>
      <c r="CL349" s="15" t="n">
        <v>8.64882936507937</v>
      </c>
      <c r="CM349" s="16" t="n">
        <v>8.74848214285714</v>
      </c>
      <c r="CN349" s="11" t="n">
        <v>8.94245535714286</v>
      </c>
      <c r="CO349" s="17" t="n">
        <v>8.88323611111111</v>
      </c>
      <c r="CP349" s="16" t="n">
        <v>15.5</v>
      </c>
      <c r="CQ349" s="18" t="n">
        <v>9.08333333333334</v>
      </c>
      <c r="CR349" s="25" t="n">
        <v>2</v>
      </c>
      <c r="CS349" s="38" t="n">
        <v>8.75</v>
      </c>
      <c r="CT349" s="15"/>
      <c r="CU349" s="15"/>
      <c r="CV349" s="1" t="n">
        <v>1999</v>
      </c>
      <c r="CW349" s="11" t="n">
        <v>17.6215277777778</v>
      </c>
      <c r="CX349" s="15" t="n">
        <v>17.9934722222222</v>
      </c>
      <c r="CY349" s="16" t="n">
        <v>18.0046527777778</v>
      </c>
      <c r="CZ349" s="11" t="n">
        <v>17.7610763888889</v>
      </c>
      <c r="DA349" s="17" t="n">
        <v>17.6253320707071</v>
      </c>
      <c r="DB349" s="3" t="n">
        <v>25.3</v>
      </c>
      <c r="DC349" s="18" t="n">
        <v>19.85</v>
      </c>
      <c r="DD349" s="6" t="n">
        <v>3.8</v>
      </c>
      <c r="DE349" s="20" t="n">
        <v>14.55</v>
      </c>
    </row>
    <row r="350" customFormat="false" ht="12.8" hidden="false" customHeight="false" outlineLevel="0" collapsed="false">
      <c r="A350" s="22" t="n">
        <f aca="false">A345+5</f>
        <v>2000</v>
      </c>
      <c r="B350" s="11" t="n">
        <v>14.1631496400038</v>
      </c>
      <c r="C350" s="15" t="n">
        <f aca="false">AVERAGE(B346:B350)</f>
        <v>14.3649801698221</v>
      </c>
      <c r="D350" s="16" t="n">
        <f aca="false">AVERAGE(B341:B350)</f>
        <v>14.3473499704154</v>
      </c>
      <c r="E350" s="11" t="n">
        <f aca="false">AVERAGE(B331:B350)</f>
        <v>14.357940055874</v>
      </c>
      <c r="F350" s="17" t="n">
        <f aca="false">AVERAGE(B301:B350)</f>
        <v>14.1802186376743</v>
      </c>
      <c r="G350" s="16" t="n">
        <f aca="false">IF(Y$180=0,MIN(AI350,AV350,BH350,BS350,CD350,DB350),MIN(AI350,AV350,BH350,BS350,CD350,CP350,DB350))</f>
        <v>19.7</v>
      </c>
      <c r="H350" s="18" t="n">
        <f aca="false">IF(Y$4=0,MEDIAN(AJ350,AW350,BI350,BT350,CE350,DC350),MEDIAN(AJ350,AW350,BI350,BT350,CE350,CQ350,DC350))</f>
        <v>10.7</v>
      </c>
      <c r="I350" s="19" t="n">
        <f aca="false">IF(Y$4=0,SUM(AJ350*0.104+AW350*0.03+BI350*0.225+BT350*0.329+CE350*0.009+DC350*0.175),SUM(AJ350*0.104+AW350*0.03+BI350*0.225+BT350*0.329+DC350*0.175))</f>
        <v>12.3127</v>
      </c>
      <c r="J350" s="11" t="n">
        <f aca="false">IF(Y$180=0,MIN(AK350,AX350,BJ350,BU350,CF350,DD350),MIN(AK350,AX350,BJ350,BU350,CF350,CR350,DD350))</f>
        <v>-5.9</v>
      </c>
      <c r="K350" s="20" t="n">
        <f aca="false">(G350+J350)/2</f>
        <v>6.9</v>
      </c>
      <c r="AC350" s="1" t="n">
        <v>2000</v>
      </c>
      <c r="AD350" s="26" t="n">
        <v>10.1408634538153</v>
      </c>
      <c r="AE350" s="15" t="n">
        <v>10.1397339864509</v>
      </c>
      <c r="AF350" s="16" t="n">
        <v>10.0337006612308</v>
      </c>
      <c r="AG350" s="11" t="n">
        <v>10.1226629666815</v>
      </c>
      <c r="AH350" s="17" t="n">
        <v>9.93991406721161</v>
      </c>
      <c r="AI350" s="16" t="n">
        <v>24.8</v>
      </c>
      <c r="AJ350" s="18" t="n">
        <v>10.1</v>
      </c>
      <c r="AK350" s="6" t="n">
        <v>-5.9</v>
      </c>
      <c r="AL350" s="6" t="n">
        <v>-5.9</v>
      </c>
      <c r="AM350" s="20" t="n">
        <v>9.45</v>
      </c>
      <c r="AN350" s="15"/>
      <c r="AO350" s="15"/>
      <c r="AP350" s="1" t="n">
        <v>2000</v>
      </c>
      <c r="AQ350" s="11" t="n">
        <v>9.07596153846154</v>
      </c>
      <c r="AR350" s="15" t="n">
        <v>8.57605769230769</v>
      </c>
      <c r="AS350" s="16" t="n">
        <v>8.56213869463869</v>
      </c>
      <c r="AT350" s="11" t="n">
        <v>8.6892905011655</v>
      </c>
      <c r="AU350" s="17" t="n">
        <v>8.76969696969697</v>
      </c>
      <c r="AV350" s="3" t="n">
        <v>19.7</v>
      </c>
      <c r="AW350" s="21" t="n">
        <v>8.9</v>
      </c>
      <c r="AX350" s="6" t="n">
        <v>0.2</v>
      </c>
      <c r="AY350" s="6" t="n">
        <v>1.7</v>
      </c>
      <c r="AZ350" s="20" t="n">
        <v>9.95</v>
      </c>
      <c r="BA350" s="2"/>
      <c r="BB350" s="1" t="n">
        <v>2000</v>
      </c>
      <c r="BC350" s="11" t="n">
        <v>16.9428571428571</v>
      </c>
      <c r="BD350" s="15" t="n">
        <v>17.3192622655123</v>
      </c>
      <c r="BE350" s="16" t="n">
        <v>17.2395716089466</v>
      </c>
      <c r="BF350" s="11" t="n">
        <v>17.2469813837783</v>
      </c>
      <c r="BG350" s="24" t="n">
        <v>16.9001357623858</v>
      </c>
      <c r="BH350" s="3" t="n">
        <v>25.9</v>
      </c>
      <c r="BI350" s="18" t="n">
        <v>18.25</v>
      </c>
      <c r="BJ350" s="6" t="n">
        <v>1.3</v>
      </c>
      <c r="BL350" s="20" t="n">
        <v>13.6</v>
      </c>
      <c r="BM350" s="1" t="n">
        <v>2000</v>
      </c>
      <c r="BN350" s="11" t="n">
        <v>11.1595238095238</v>
      </c>
      <c r="BO350" s="15" t="n">
        <v>10.5352579365079</v>
      </c>
      <c r="BP350" s="16" t="n">
        <v>10.5543121693122</v>
      </c>
      <c r="BQ350" s="11" t="n">
        <v>10.6650975529101</v>
      </c>
      <c r="BR350" s="24" t="n">
        <v>10.5353366402116</v>
      </c>
      <c r="BS350" s="3" t="n">
        <v>23.6</v>
      </c>
      <c r="BT350" s="18" t="n">
        <v>10.7</v>
      </c>
      <c r="BU350" s="6" t="n">
        <v>4.4</v>
      </c>
      <c r="BV350" s="20" t="n">
        <v>14</v>
      </c>
      <c r="BX350" s="1" t="n">
        <v>2000</v>
      </c>
      <c r="BY350" s="11" t="n">
        <v>13.4627314814815</v>
      </c>
      <c r="BZ350" s="15" t="n">
        <v>13.8174410774411</v>
      </c>
      <c r="CA350" s="16" t="n">
        <v>13.8248046436588</v>
      </c>
      <c r="CB350" s="11" t="n">
        <v>13.8767344013047</v>
      </c>
      <c r="CC350" s="17" t="n">
        <v>13.7302809518799</v>
      </c>
      <c r="CD350" s="3" t="n">
        <v>27.5</v>
      </c>
      <c r="CE350" s="18" t="n">
        <v>13.1</v>
      </c>
      <c r="CF350" s="6" t="n">
        <v>2.3</v>
      </c>
      <c r="CG350" s="20" t="n">
        <v>14.9</v>
      </c>
      <c r="CH350" s="6"/>
      <c r="CI350" s="2"/>
      <c r="CJ350" s="1" t="n">
        <v>2000</v>
      </c>
      <c r="CK350" s="11" t="n">
        <v>9.25436507936509</v>
      </c>
      <c r="CL350" s="15" t="n">
        <v>8.84041666666667</v>
      </c>
      <c r="CM350" s="16" t="n">
        <v>8.75665674603175</v>
      </c>
      <c r="CN350" s="11" t="n">
        <v>8.9433878968254</v>
      </c>
      <c r="CO350" s="17" t="n">
        <v>8.89610912698413</v>
      </c>
      <c r="CP350" s="16" t="n">
        <v>15.7</v>
      </c>
      <c r="CQ350" s="18" t="n">
        <v>9.05</v>
      </c>
      <c r="CR350" s="25" t="n">
        <v>1.7</v>
      </c>
      <c r="CS350" s="38" t="n">
        <v>8.7</v>
      </c>
      <c r="CT350" s="15"/>
      <c r="CU350" s="15"/>
      <c r="CV350" s="1" t="n">
        <v>2000</v>
      </c>
      <c r="CW350" s="11" t="n">
        <v>17.2958333333333</v>
      </c>
      <c r="CX350" s="15" t="n">
        <v>17.8618055555556</v>
      </c>
      <c r="CY350" s="16" t="n">
        <v>17.9136111111111</v>
      </c>
      <c r="CZ350" s="11" t="n">
        <v>17.7182638888889</v>
      </c>
      <c r="DA350" s="17" t="n">
        <v>17.6272070707071</v>
      </c>
      <c r="DB350" s="3" t="n">
        <v>26.2</v>
      </c>
      <c r="DC350" s="18" t="n">
        <v>19.25</v>
      </c>
      <c r="DD350" s="6" t="n">
        <v>1.9</v>
      </c>
      <c r="DE350" s="20" t="n">
        <v>14.05</v>
      </c>
    </row>
    <row r="351" customFormat="false" ht="12.8" hidden="false" customHeight="false" outlineLevel="0" collapsed="false">
      <c r="A351" s="22"/>
      <c r="B351" s="11" t="n">
        <v>13.8611408635185</v>
      </c>
      <c r="C351" s="15" t="n">
        <f aca="false">AVERAGE(B347:B351)</f>
        <v>14.2621004662764</v>
      </c>
      <c r="D351" s="16" t="n">
        <f aca="false">AVERAGE(B342:B351)</f>
        <v>14.2747183389218</v>
      </c>
      <c r="E351" s="11" t="n">
        <f aca="false">AVERAGE(B332:B351)</f>
        <v>14.3266754347981</v>
      </c>
      <c r="F351" s="17" t="n">
        <f aca="false">AVERAGE(B302:B351)</f>
        <v>14.1833357293334</v>
      </c>
      <c r="G351" s="16" t="n">
        <f aca="false">IF(Y$180=0,MIN(AI351,AV351,BH351,BS351,CD351,DB351),MIN(AI351,AV351,BH351,BS351,CD351,CP351,DB351))</f>
        <v>20.2</v>
      </c>
      <c r="H351" s="18" t="n">
        <f aca="false">IF(Y$4=0,MEDIAN(AJ351,AW351,BI351,BT351,CE351,DC351),MEDIAN(AJ351,AW351,BI351,BT351,CE351,CQ351,DC351))</f>
        <v>9.6</v>
      </c>
      <c r="I351" s="19" t="n">
        <f aca="false">IF(Y$4=0,SUM(AJ351*0.104+AW351*0.03+BI351*0.225+BT351*0.329+CE351*0.009+DC351*0.175),SUM(AJ351*0.104+AW351*0.03+BI351*0.225+BT351*0.329+DC351*0.175))</f>
        <v>11.7319</v>
      </c>
      <c r="J351" s="11" t="n">
        <f aca="false">IF(Y$180=0,MIN(AK351,AX351,BJ351,BU351,CF351,DD351),MIN(AK351,AX351,BJ351,BU351,CF351,CR351,DD351))</f>
        <v>-4.6</v>
      </c>
      <c r="K351" s="20" t="n">
        <f aca="false">(G351+J351)/2</f>
        <v>7.8</v>
      </c>
      <c r="AC351" s="1" t="n">
        <v>2001</v>
      </c>
      <c r="AD351" s="26" t="n">
        <v>9.92849732262383</v>
      </c>
      <c r="AE351" s="15" t="n">
        <v>10.1767788325017</v>
      </c>
      <c r="AF351" s="16" t="n">
        <v>9.9941993225427</v>
      </c>
      <c r="AG351" s="11" t="n">
        <v>10.0826663134018</v>
      </c>
      <c r="AH351" s="17" t="n">
        <v>9.94792131843874</v>
      </c>
      <c r="AI351" s="16" t="n">
        <v>25.8</v>
      </c>
      <c r="AJ351" s="18" t="n">
        <v>9.5</v>
      </c>
      <c r="AK351" s="6" t="n">
        <v>-4.6</v>
      </c>
      <c r="AL351" s="6" t="n">
        <v>-3.5</v>
      </c>
      <c r="AM351" s="20" t="n">
        <v>10.6</v>
      </c>
      <c r="AN351" s="15"/>
      <c r="AO351" s="15"/>
      <c r="AP351" s="1" t="n">
        <v>2001</v>
      </c>
      <c r="AQ351" s="11" t="n">
        <v>8.92275641025641</v>
      </c>
      <c r="AR351" s="15" t="n">
        <v>8.73769230769231</v>
      </c>
      <c r="AS351" s="16" t="n">
        <v>8.57694638694639</v>
      </c>
      <c r="AT351" s="11" t="n">
        <v>8.6613858537296</v>
      </c>
      <c r="AU351" s="17" t="n">
        <v>8.77025145687646</v>
      </c>
      <c r="AV351" s="3" t="n">
        <v>20.2</v>
      </c>
      <c r="AW351" s="21" t="n">
        <v>8.1</v>
      </c>
      <c r="AX351" s="6" t="n">
        <v>0.9</v>
      </c>
      <c r="AY351" s="6" t="n">
        <v>1.6</v>
      </c>
      <c r="AZ351" s="20" t="n">
        <v>10.55</v>
      </c>
      <c r="BA351" s="2"/>
      <c r="BB351" s="1" t="n">
        <v>2001</v>
      </c>
      <c r="BC351" s="11" t="n">
        <v>16.9347222222222</v>
      </c>
      <c r="BD351" s="15" t="n">
        <v>17.2557106782107</v>
      </c>
      <c r="BE351" s="16" t="n">
        <v>17.2324882756133</v>
      </c>
      <c r="BF351" s="11" t="n">
        <v>17.2339318407287</v>
      </c>
      <c r="BG351" s="24" t="n">
        <v>16.9274194925445</v>
      </c>
      <c r="BH351" s="3" t="n">
        <v>26.8</v>
      </c>
      <c r="BI351" s="18" t="n">
        <v>18.05</v>
      </c>
      <c r="BJ351" s="6" t="n">
        <v>2.4</v>
      </c>
      <c r="BL351" s="20" t="n">
        <v>14.6</v>
      </c>
      <c r="BM351" s="1" t="n">
        <v>2001</v>
      </c>
      <c r="BN351" s="11" t="n">
        <v>10.5535714285714</v>
      </c>
      <c r="BO351" s="15" t="n">
        <v>10.6119246031746</v>
      </c>
      <c r="BP351" s="16" t="n">
        <v>10.5089252645503</v>
      </c>
      <c r="BQ351" s="11" t="n">
        <v>10.636228505291</v>
      </c>
      <c r="BR351" s="24" t="n">
        <v>10.5314675925926</v>
      </c>
      <c r="BS351" s="3" t="n">
        <v>25.7</v>
      </c>
      <c r="BT351" s="18" t="n">
        <v>9.6</v>
      </c>
      <c r="BU351" s="6" t="n">
        <v>4.1</v>
      </c>
      <c r="BV351" s="20" t="n">
        <v>14.9</v>
      </c>
      <c r="BX351" s="1" t="n">
        <v>2001</v>
      </c>
      <c r="BY351" s="11" t="n">
        <v>13.1791666666667</v>
      </c>
      <c r="BZ351" s="15" t="n">
        <v>13.6614099326599</v>
      </c>
      <c r="CA351" s="16" t="n">
        <v>13.7200014029181</v>
      </c>
      <c r="CB351" s="11" t="n">
        <v>13.846311947601</v>
      </c>
      <c r="CC351" s="17" t="n">
        <v>13.7279105815095</v>
      </c>
      <c r="CD351" s="3" t="n">
        <v>26.6</v>
      </c>
      <c r="CE351" s="18" t="n">
        <v>12.8</v>
      </c>
      <c r="CF351" s="6" t="n">
        <v>1.7</v>
      </c>
      <c r="CG351" s="20" t="n">
        <v>14.15</v>
      </c>
      <c r="CH351" s="6"/>
      <c r="CI351" s="2"/>
      <c r="CJ351" s="1" t="n">
        <v>2001</v>
      </c>
      <c r="CK351" s="11" t="n">
        <v>9.3125</v>
      </c>
      <c r="CL351" s="15" t="n">
        <v>9.02474206349207</v>
      </c>
      <c r="CM351" s="16" t="n">
        <v>8.81207341269841</v>
      </c>
      <c r="CN351" s="11" t="n">
        <v>8.93323908730159</v>
      </c>
      <c r="CO351" s="17" t="n">
        <v>8.90864484126984</v>
      </c>
      <c r="CP351" s="16" t="n">
        <v>15.6</v>
      </c>
      <c r="CQ351" s="18" t="n">
        <v>9.05</v>
      </c>
      <c r="CR351" s="25" t="n">
        <v>2.5</v>
      </c>
      <c r="CS351" s="38" t="n">
        <v>9.05</v>
      </c>
      <c r="CT351" s="15"/>
      <c r="CU351" s="15"/>
      <c r="CV351" s="1" t="n">
        <v>2001</v>
      </c>
      <c r="CW351" s="11" t="n">
        <v>16.7604166666667</v>
      </c>
      <c r="CX351" s="15" t="n">
        <v>17.5468055555556</v>
      </c>
      <c r="CY351" s="16" t="n">
        <v>17.7611111111111</v>
      </c>
      <c r="CZ351" s="11" t="n">
        <v>17.6643055555556</v>
      </c>
      <c r="DA351" s="17" t="n">
        <v>17.6132070707071</v>
      </c>
      <c r="DB351" s="3" t="n">
        <v>25.6</v>
      </c>
      <c r="DC351" s="18" t="n">
        <v>18.75</v>
      </c>
      <c r="DD351" s="6" t="n">
        <v>3.4</v>
      </c>
      <c r="DE351" s="20" t="n">
        <v>14.5</v>
      </c>
    </row>
    <row r="352" customFormat="false" ht="12.8" hidden="false" customHeight="false" outlineLevel="0" collapsed="false">
      <c r="A352" s="22"/>
      <c r="B352" s="11" t="n">
        <v>13.8969852964429</v>
      </c>
      <c r="C352" s="15" t="n">
        <f aca="false">AVERAGE(B348:B352)</f>
        <v>14.1990225539494</v>
      </c>
      <c r="D352" s="16" t="n">
        <f aca="false">AVERAGE(B343:B352)</f>
        <v>14.2211694683787</v>
      </c>
      <c r="E352" s="11" t="n">
        <f aca="false">AVERAGE(B333:B352)</f>
        <v>14.324304694775</v>
      </c>
      <c r="F352" s="17" t="n">
        <f aca="false">AVERAGE(B303:B352)</f>
        <v>14.1864029028819</v>
      </c>
      <c r="G352" s="16" t="n">
        <f aca="false">IF(Y$180=0,MIN(AI352,AV352,BH352,BS352,CD352,DB352),MIN(AI352,AV352,BH352,BS352,CD352,CP352,DB352))</f>
        <v>18.3</v>
      </c>
      <c r="H352" s="18" t="n">
        <f aca="false">IF(Y$4=0,MEDIAN(AJ352,AW352,BI352,BT352,CE352,DC352),MEDIAN(AJ352,AW352,BI352,BT352,CE352,CQ352,DC352))</f>
        <v>10.2</v>
      </c>
      <c r="I352" s="19" t="n">
        <f aca="false">IF(Y$4=0,SUM(AJ352*0.104+AW352*0.03+BI352*0.225+BT352*0.329+CE352*0.009+DC352*0.175),SUM(AJ352*0.104+AW352*0.03+BI352*0.225+BT352*0.329+DC352*0.175))</f>
        <v>11.88875</v>
      </c>
      <c r="J352" s="11" t="n">
        <f aca="false">IF(Y$180=0,MIN(AK352,AX352,BJ352,BU352,CF352,DD352),MIN(AK352,AX352,BJ352,BU352,CF352,CR352,DD352))</f>
        <v>-5.5</v>
      </c>
      <c r="K352" s="20" t="n">
        <f aca="false">(G352+J352)/2</f>
        <v>6.4</v>
      </c>
      <c r="AC352" s="1" t="n">
        <v>2002</v>
      </c>
      <c r="AD352" s="26" t="n">
        <v>9.7809906291834</v>
      </c>
      <c r="AE352" s="15" t="n">
        <v>10.1259678106365</v>
      </c>
      <c r="AF352" s="16" t="n">
        <v>9.99826224088272</v>
      </c>
      <c r="AG352" s="11" t="n">
        <v>10.0745839840845</v>
      </c>
      <c r="AH352" s="17" t="n">
        <v>9.94628443758198</v>
      </c>
      <c r="AI352" s="16" t="n">
        <v>21.9</v>
      </c>
      <c r="AJ352" s="18" t="n">
        <v>10.2</v>
      </c>
      <c r="AK352" s="6" t="n">
        <v>-5.5</v>
      </c>
      <c r="AL352" s="6" t="n">
        <v>-5.5</v>
      </c>
      <c r="AM352" s="20" t="n">
        <v>8.2</v>
      </c>
      <c r="AN352" s="15"/>
      <c r="AO352" s="15"/>
      <c r="AP352" s="1" t="n">
        <v>2002</v>
      </c>
      <c r="AQ352" s="11" t="n">
        <v>8.36410256410257</v>
      </c>
      <c r="AR352" s="15" t="n">
        <v>8.72679487179487</v>
      </c>
      <c r="AS352" s="16" t="n">
        <v>8.53761946386947</v>
      </c>
      <c r="AT352" s="11" t="n">
        <v>8.6484451486014</v>
      </c>
      <c r="AU352" s="17" t="n">
        <v>8.76514568764569</v>
      </c>
      <c r="AV352" s="3" t="n">
        <v>18.3</v>
      </c>
      <c r="AW352" s="21" t="n">
        <v>8.8</v>
      </c>
      <c r="AX352" s="6" t="n">
        <v>-0.1</v>
      </c>
      <c r="AY352" s="6" t="n">
        <v>0.8</v>
      </c>
      <c r="AZ352" s="20" t="n">
        <v>9.1</v>
      </c>
      <c r="BA352" s="2"/>
      <c r="BB352" s="1" t="n">
        <v>2002</v>
      </c>
      <c r="BC352" s="11" t="n">
        <v>16.9946428571429</v>
      </c>
      <c r="BD352" s="15" t="n">
        <v>17.2227543290043</v>
      </c>
      <c r="BE352" s="16" t="n">
        <v>17.2192343073593</v>
      </c>
      <c r="BF352" s="11" t="n">
        <v>17.2568485073954</v>
      </c>
      <c r="BG352" s="24" t="n">
        <v>16.9336615560366</v>
      </c>
      <c r="BH352" s="3" t="n">
        <v>27</v>
      </c>
      <c r="BI352" s="18" t="n">
        <v>18.1</v>
      </c>
      <c r="BJ352" s="6" t="n">
        <v>-1.4</v>
      </c>
      <c r="BL352" s="20" t="n">
        <v>12.8</v>
      </c>
      <c r="BM352" s="1" t="n">
        <v>2002</v>
      </c>
      <c r="BN352" s="11" t="n">
        <v>10.0423611111111</v>
      </c>
      <c r="BO352" s="15" t="n">
        <v>10.5131150793651</v>
      </c>
      <c r="BP352" s="16" t="n">
        <v>10.4466335978836</v>
      </c>
      <c r="BQ352" s="11" t="n">
        <v>10.6093287037037</v>
      </c>
      <c r="BR352" s="24" t="n">
        <v>10.5368525132275</v>
      </c>
      <c r="BS352" s="3" t="n">
        <v>19.7</v>
      </c>
      <c r="BT352" s="18" t="n">
        <v>10.05</v>
      </c>
      <c r="BU352" s="6" t="n">
        <v>2.5</v>
      </c>
      <c r="BV352" s="20" t="n">
        <v>11.1</v>
      </c>
      <c r="BX352" s="1" t="n">
        <v>2002</v>
      </c>
      <c r="BY352" s="11" t="n">
        <v>13.5490740740741</v>
      </c>
      <c r="BZ352" s="15" t="n">
        <v>13.6283796296296</v>
      </c>
      <c r="CA352" s="16" t="n">
        <v>13.6741912177329</v>
      </c>
      <c r="CB352" s="11" t="n">
        <v>13.8352818550084</v>
      </c>
      <c r="CC352" s="17" t="n">
        <v>13.7394198407688</v>
      </c>
      <c r="CD352" s="3" t="n">
        <v>27.6</v>
      </c>
      <c r="CE352" s="18" t="n">
        <v>12.9</v>
      </c>
      <c r="CF352" s="6" t="n">
        <v>2.2</v>
      </c>
      <c r="CG352" s="20" t="n">
        <v>14.9</v>
      </c>
      <c r="CH352" s="6"/>
      <c r="CI352" s="2"/>
      <c r="CJ352" s="1" t="n">
        <v>2002</v>
      </c>
      <c r="CK352" s="11" t="n">
        <v>9.15357142857142</v>
      </c>
      <c r="CL352" s="15" t="n">
        <v>9.12426587301587</v>
      </c>
      <c r="CM352" s="16" t="n">
        <v>8.86374007936508</v>
      </c>
      <c r="CN352" s="11" t="n">
        <v>8.94258432539683</v>
      </c>
      <c r="CO352" s="17" t="n">
        <v>8.92162896825397</v>
      </c>
      <c r="CP352" s="16" t="n">
        <v>14.4</v>
      </c>
      <c r="CQ352" s="18" t="n">
        <v>9.05</v>
      </c>
      <c r="CR352" s="25" t="n">
        <v>1.8</v>
      </c>
      <c r="CS352" s="38" t="n">
        <v>8.1</v>
      </c>
      <c r="CT352" s="15"/>
      <c r="CU352" s="15"/>
      <c r="CV352" s="1" t="n">
        <v>2002</v>
      </c>
      <c r="CW352" s="11" t="n">
        <v>16.7333333333333</v>
      </c>
      <c r="CX352" s="15" t="n">
        <v>17.3938888888889</v>
      </c>
      <c r="CY352" s="16" t="n">
        <v>17.6071527777778</v>
      </c>
      <c r="CZ352" s="11" t="n">
        <v>17.6680555555556</v>
      </c>
      <c r="DA352" s="17" t="n">
        <v>17.5967070707071</v>
      </c>
      <c r="DB352" s="3" t="n">
        <v>26.1</v>
      </c>
      <c r="DC352" s="18" t="n">
        <v>18.2</v>
      </c>
      <c r="DD352" s="6" t="n">
        <v>0.1</v>
      </c>
      <c r="DE352" s="20" t="n">
        <v>13.1</v>
      </c>
    </row>
    <row r="353" customFormat="false" ht="12.8" hidden="false" customHeight="false" outlineLevel="0" collapsed="false">
      <c r="A353" s="22"/>
      <c r="B353" s="11" t="n">
        <v>14.3712560505888</v>
      </c>
      <c r="C353" s="15" t="n">
        <f aca="false">AVERAGE(B349:B353)</f>
        <v>14.1239725940287</v>
      </c>
      <c r="D353" s="16" t="n">
        <f aca="false">AVERAGE(B344:B353)</f>
        <v>14.2152792482508</v>
      </c>
      <c r="E353" s="11" t="n">
        <f aca="false">AVERAGE(B334:B353)</f>
        <v>14.3135094511521</v>
      </c>
      <c r="F353" s="17" t="n">
        <f aca="false">AVERAGE(B304:B353)</f>
        <v>14.2011469707277</v>
      </c>
      <c r="G353" s="16" t="n">
        <f aca="false">IF(Y$180=0,MIN(AI353,AV353,BH353,BS353,CD353,DB353),MIN(AI353,AV353,BH353,BS353,CD353,CP353,DB353))</f>
        <v>17.1</v>
      </c>
      <c r="H353" s="18" t="n">
        <f aca="false">IF(Y$4=0,MEDIAN(AJ353,AW353,BI353,BT353,CE353,DC353),MEDIAN(AJ353,AW353,BI353,BT353,CE353,CQ353,DC353))</f>
        <v>9.8</v>
      </c>
      <c r="I353" s="19" t="n">
        <f aca="false">IF(Y$4=0,SUM(AJ353*0.104+AW353*0.03+BI353*0.225+BT353*0.329+CE353*0.009+DC353*0.175),SUM(AJ353*0.104+AW353*0.03+BI353*0.225+BT353*0.329+DC353*0.175))</f>
        <v>12.0775</v>
      </c>
      <c r="J353" s="11" t="n">
        <f aca="false">IF(Y$180=0,MIN(AK353,AX353,BJ353,BU353,CF353,DD353),MIN(AK353,AX353,BJ353,BU353,CF353,CR353,DD353))</f>
        <v>-5.1</v>
      </c>
      <c r="K353" s="20" t="n">
        <f aca="false">(G353+J353)/2</f>
        <v>6</v>
      </c>
      <c r="AC353" s="1" t="n">
        <v>2003</v>
      </c>
      <c r="AD353" s="26" t="n">
        <v>10.1415327978581</v>
      </c>
      <c r="AE353" s="15" t="n">
        <v>10.0314089692102</v>
      </c>
      <c r="AF353" s="16" t="n">
        <v>9.99342957689343</v>
      </c>
      <c r="AG353" s="11" t="n">
        <v>10.0461180369627</v>
      </c>
      <c r="AH353" s="17" t="n">
        <v>9.96137714173191</v>
      </c>
      <c r="AI353" s="16" t="n">
        <v>24.9</v>
      </c>
      <c r="AJ353" s="18" t="n">
        <v>9.8</v>
      </c>
      <c r="AK353" s="6" t="n">
        <v>-5.1</v>
      </c>
      <c r="AL353" s="6" t="n">
        <v>-4.8</v>
      </c>
      <c r="AM353" s="20" t="n">
        <v>9.9</v>
      </c>
      <c r="AN353" s="15"/>
      <c r="AO353" s="15"/>
      <c r="AP353" s="1" t="n">
        <v>2003</v>
      </c>
      <c r="AQ353" s="11" t="n">
        <v>8.68205128205128</v>
      </c>
      <c r="AR353" s="15" t="n">
        <v>8.78096153846154</v>
      </c>
      <c r="AS353" s="16" t="n">
        <v>8.53290792540792</v>
      </c>
      <c r="AT353" s="11" t="n">
        <v>8.6238217511655</v>
      </c>
      <c r="AU353" s="17" t="n">
        <v>8.76945658508159</v>
      </c>
      <c r="AV353" s="3" t="n">
        <v>17.1</v>
      </c>
      <c r="AW353" s="21" t="n">
        <v>8.4</v>
      </c>
      <c r="AX353" s="6" t="n">
        <v>0.4</v>
      </c>
      <c r="AY353" s="6" t="n">
        <v>2.2</v>
      </c>
      <c r="AZ353" s="20" t="n">
        <v>8.75</v>
      </c>
      <c r="BA353" s="2"/>
      <c r="BB353" s="1" t="n">
        <v>2003</v>
      </c>
      <c r="BC353" s="11" t="n">
        <v>17.5434523809524</v>
      </c>
      <c r="BD353" s="15" t="n">
        <v>17.1161571067821</v>
      </c>
      <c r="BE353" s="16" t="n">
        <v>17.2121708152958</v>
      </c>
      <c r="BF353" s="11" t="n">
        <v>17.2495804022367</v>
      </c>
      <c r="BG353" s="24" t="n">
        <v>16.9648956830207</v>
      </c>
      <c r="BH353" s="3" t="n">
        <v>26.7</v>
      </c>
      <c r="BI353" s="18" t="n">
        <v>18.25</v>
      </c>
      <c r="BJ353" s="6" t="n">
        <v>3.6</v>
      </c>
      <c r="BL353" s="20" t="n">
        <v>15.15</v>
      </c>
      <c r="BM353" s="1" t="n">
        <v>2003</v>
      </c>
      <c r="BN353" s="11" t="n">
        <v>10.3880952380952</v>
      </c>
      <c r="BO353" s="15" t="n">
        <v>10.5531150793651</v>
      </c>
      <c r="BP353" s="16" t="n">
        <v>10.4178571428571</v>
      </c>
      <c r="BQ353" s="11" t="n">
        <v>10.5948396164021</v>
      </c>
      <c r="BR353" s="24" t="n">
        <v>10.5429001322751</v>
      </c>
      <c r="BS353" s="3" t="n">
        <v>23.8</v>
      </c>
      <c r="BT353" s="18" t="n">
        <v>9.7</v>
      </c>
      <c r="BU353" s="6" t="n">
        <v>4.3</v>
      </c>
      <c r="BV353" s="20" t="n">
        <v>14.05</v>
      </c>
      <c r="BX353" s="1" t="n">
        <v>2003</v>
      </c>
      <c r="BY353" s="11" t="n">
        <v>13.9055555555556</v>
      </c>
      <c r="BZ353" s="15" t="n">
        <v>13.58875</v>
      </c>
      <c r="CA353" s="16" t="n">
        <v>13.7099473905724</v>
      </c>
      <c r="CB353" s="11" t="n">
        <v>13.8171684290825</v>
      </c>
      <c r="CC353" s="17" t="n">
        <v>13.7519198407688</v>
      </c>
      <c r="CD353" s="3" t="n">
        <v>27.7</v>
      </c>
      <c r="CE353" s="18" t="n">
        <v>13.6</v>
      </c>
      <c r="CF353" s="6" t="n">
        <v>2.6</v>
      </c>
      <c r="CG353" s="20" t="n">
        <v>15.15</v>
      </c>
      <c r="CH353" s="6"/>
      <c r="CI353" s="2"/>
      <c r="CJ353" s="1" t="n">
        <v>2003</v>
      </c>
      <c r="CK353" s="11" t="n">
        <v>9.05</v>
      </c>
      <c r="CL353" s="15" t="n">
        <v>9.18236111111111</v>
      </c>
      <c r="CM353" s="16" t="n">
        <v>8.86052579365079</v>
      </c>
      <c r="CN353" s="11" t="n">
        <v>8.94710813492064</v>
      </c>
      <c r="CO353" s="17" t="n">
        <v>8.93203373015873</v>
      </c>
      <c r="CP353" s="16" t="n">
        <v>15.2</v>
      </c>
      <c r="CQ353" s="18" t="n">
        <v>8.85</v>
      </c>
      <c r="CR353" s="25" t="n">
        <v>2.4</v>
      </c>
      <c r="CS353" s="38" t="n">
        <v>8.8</v>
      </c>
      <c r="CT353" s="15"/>
      <c r="CU353" s="15"/>
      <c r="CV353" s="1" t="n">
        <v>2003</v>
      </c>
      <c r="CW353" s="11" t="n">
        <v>17.5479166666667</v>
      </c>
      <c r="CX353" s="15" t="n">
        <v>17.1918055555556</v>
      </c>
      <c r="CY353" s="16" t="n">
        <v>17.5392361111111</v>
      </c>
      <c r="CZ353" s="11" t="n">
        <v>17.6794097222222</v>
      </c>
      <c r="DA353" s="17" t="n">
        <v>17.6025820707071</v>
      </c>
      <c r="DB353" s="3" t="n">
        <v>25.4</v>
      </c>
      <c r="DC353" s="18" t="n">
        <v>20.05</v>
      </c>
      <c r="DD353" s="6" t="n">
        <v>2.4</v>
      </c>
      <c r="DE353" s="20" t="n">
        <v>13.9</v>
      </c>
    </row>
    <row r="354" customFormat="false" ht="12.8" hidden="false" customHeight="false" outlineLevel="0" collapsed="false">
      <c r="A354" s="22"/>
      <c r="B354" s="11" t="n">
        <v>14.2123786776347</v>
      </c>
      <c r="C354" s="15" t="n">
        <f aca="false">AVERAGE(B350:B354)</f>
        <v>14.1009821056377</v>
      </c>
      <c r="D354" s="16" t="n">
        <f aca="false">AVERAGE(B345:B354)</f>
        <v>14.2502933795534</v>
      </c>
      <c r="E354" s="11" t="n">
        <f aca="false">AVERAGE(B335:B354)</f>
        <v>14.3280510233713</v>
      </c>
      <c r="F354" s="17" t="n">
        <f aca="false">AVERAGE(B305:B354)</f>
        <v>14.2093801551527</v>
      </c>
      <c r="G354" s="16" t="n">
        <f aca="false">IF(Y$180=0,MIN(AI354,AV354,BH354,BS354,CD354,DB354),MIN(AI354,AV354,BH354,BS354,CD354,CP354,DB354))</f>
        <v>17.3</v>
      </c>
      <c r="H354" s="18" t="n">
        <f aca="false">IF(Y$4=0,MEDIAN(AJ354,AW354,BI354,BT354,CE354,DC354),MEDIAN(AJ354,AW354,BI354,BT354,CE354,CQ354,DC354))</f>
        <v>9.9</v>
      </c>
      <c r="I354" s="19" t="n">
        <f aca="false">IF(Y$4=0,SUM(AJ354*0.104+AW354*0.03+BI354*0.225+BT354*0.329+CE354*0.009+DC354*0.175),SUM(AJ354*0.104+AW354*0.03+BI354*0.225+BT354*0.329+DC354*0.175))</f>
        <v>11.93705</v>
      </c>
      <c r="J354" s="11" t="n">
        <f aca="false">IF(Y$180=0,MIN(AK354,AX354,BJ354,BU354,CF354,DD354),MIN(AK354,AX354,BJ354,BU354,CF354,CR354,DD354))</f>
        <v>-5.5</v>
      </c>
      <c r="K354" s="20" t="n">
        <f aca="false">(G354+J354)/2</f>
        <v>5.9</v>
      </c>
      <c r="AC354" s="1" t="n">
        <v>2004</v>
      </c>
      <c r="AD354" s="26" t="n">
        <v>9.86606425702811</v>
      </c>
      <c r="AE354" s="15" t="n">
        <v>9.97158969210174</v>
      </c>
      <c r="AF354" s="16" t="n">
        <v>10.0428104336538</v>
      </c>
      <c r="AG354" s="11" t="n">
        <v>10.068591263201</v>
      </c>
      <c r="AH354" s="17" t="n">
        <v>9.96382051522589</v>
      </c>
      <c r="AI354" s="16" t="n">
        <v>24.2</v>
      </c>
      <c r="AJ354" s="18" t="n">
        <v>9.9</v>
      </c>
      <c r="AK354" s="6" t="n">
        <v>-5.5</v>
      </c>
      <c r="AL354" s="6" t="n">
        <v>-5.5</v>
      </c>
      <c r="AM354" s="20" t="n">
        <v>9.35</v>
      </c>
      <c r="AN354" s="15"/>
      <c r="AO354" s="15"/>
      <c r="AP354" s="1" t="n">
        <v>2004</v>
      </c>
      <c r="AQ354" s="11" t="n">
        <v>8.38717948717949</v>
      </c>
      <c r="AR354" s="15" t="n">
        <v>8.68641025641026</v>
      </c>
      <c r="AS354" s="16" t="n">
        <v>8.55640151515152</v>
      </c>
      <c r="AT354" s="11" t="n">
        <v>8.63710700757576</v>
      </c>
      <c r="AU354" s="17" t="n">
        <v>8.76671139277389</v>
      </c>
      <c r="AV354" s="3" t="n">
        <v>17.3</v>
      </c>
      <c r="AW354" s="21" t="n">
        <v>8.4</v>
      </c>
      <c r="AX354" s="6" t="n">
        <v>0.8</v>
      </c>
      <c r="AY354" s="6" t="n">
        <v>2.3</v>
      </c>
      <c r="AZ354" s="20" t="n">
        <v>9.05</v>
      </c>
      <c r="BA354" s="2"/>
      <c r="BB354" s="1" t="n">
        <v>2004</v>
      </c>
      <c r="BC354" s="11" t="n">
        <v>17.1660714285714</v>
      </c>
      <c r="BD354" s="15" t="n">
        <v>17.1163492063492</v>
      </c>
      <c r="BE354" s="16" t="n">
        <v>17.2717144660895</v>
      </c>
      <c r="BF354" s="11" t="n">
        <v>17.2682361562049</v>
      </c>
      <c r="BG354" s="24" t="n">
        <v>16.9758083814334</v>
      </c>
      <c r="BH354" s="3" t="n">
        <v>26.8</v>
      </c>
      <c r="BI354" s="18" t="n">
        <v>18.6</v>
      </c>
      <c r="BJ354" s="6" t="n">
        <v>1.7</v>
      </c>
      <c r="BL354" s="20" t="n">
        <v>14.25</v>
      </c>
      <c r="BM354" s="1" t="n">
        <v>2004</v>
      </c>
      <c r="BN354" s="11" t="n">
        <v>10.3303571428572</v>
      </c>
      <c r="BO354" s="15" t="n">
        <v>10.4947817460318</v>
      </c>
      <c r="BP354" s="16" t="n">
        <v>10.4369246031746</v>
      </c>
      <c r="BQ354" s="11" t="n">
        <v>10.5922205687831</v>
      </c>
      <c r="BR354" s="24" t="n">
        <v>10.549039021164</v>
      </c>
      <c r="BS354" s="3" t="n">
        <v>23.9</v>
      </c>
      <c r="BT354" s="18" t="n">
        <v>9.8</v>
      </c>
      <c r="BU354" s="6" t="n">
        <v>3.2</v>
      </c>
      <c r="BV354" s="20" t="n">
        <v>13.55</v>
      </c>
      <c r="BX354" s="1" t="n">
        <v>2004</v>
      </c>
      <c r="BY354" s="11" t="n">
        <v>13.6743055555556</v>
      </c>
      <c r="BZ354" s="15" t="n">
        <v>13.5541666666667</v>
      </c>
      <c r="CA354" s="16" t="n">
        <v>13.7120075757576</v>
      </c>
      <c r="CB354" s="11" t="n">
        <v>13.8127876420455</v>
      </c>
      <c r="CC354" s="17" t="n">
        <v>13.7601166000281</v>
      </c>
      <c r="CD354" s="3" t="n">
        <v>27.7</v>
      </c>
      <c r="CE354" s="18" t="n">
        <v>13.15</v>
      </c>
      <c r="CF354" s="6" t="n">
        <v>2</v>
      </c>
      <c r="CG354" s="20" t="n">
        <v>14.85</v>
      </c>
      <c r="CH354" s="6"/>
      <c r="CI354" s="2"/>
      <c r="CJ354" s="1" t="n">
        <v>2004</v>
      </c>
      <c r="CK354" s="11" t="n">
        <v>8.73690476190476</v>
      </c>
      <c r="CL354" s="15" t="n">
        <v>9.10146825396826</v>
      </c>
      <c r="CM354" s="16" t="n">
        <v>8.87514880952381</v>
      </c>
      <c r="CN354" s="11" t="n">
        <v>8.93663194444445</v>
      </c>
      <c r="CO354" s="17" t="n">
        <v>8.93472420634921</v>
      </c>
      <c r="CP354" s="16" t="n">
        <v>14</v>
      </c>
      <c r="CQ354" s="18" t="n">
        <v>8.7</v>
      </c>
      <c r="CR354" s="25" t="n">
        <v>2</v>
      </c>
      <c r="CS354" s="38" t="n">
        <v>8</v>
      </c>
      <c r="CT354" s="15"/>
      <c r="CU354" s="15"/>
      <c r="CV354" s="1" t="n">
        <v>2004</v>
      </c>
      <c r="CW354" s="11" t="n">
        <v>17.8041666666667</v>
      </c>
      <c r="CX354" s="15" t="n">
        <v>17.2283333333333</v>
      </c>
      <c r="CY354" s="16" t="n">
        <v>17.6109027777778</v>
      </c>
      <c r="CZ354" s="11" t="n">
        <v>17.7320138888889</v>
      </c>
      <c r="DA354" s="17" t="n">
        <v>17.6128251262626</v>
      </c>
      <c r="DB354" s="3" t="n">
        <v>25.7</v>
      </c>
      <c r="DC354" s="18" t="n">
        <v>18.55</v>
      </c>
      <c r="DD354" s="6" t="n">
        <v>4.3</v>
      </c>
      <c r="DE354" s="20" t="n">
        <v>15</v>
      </c>
    </row>
    <row r="355" customFormat="false" ht="12.8" hidden="false" customHeight="false" outlineLevel="0" collapsed="false">
      <c r="A355" s="22" t="n">
        <f aca="false">A350+5</f>
        <v>2005</v>
      </c>
      <c r="B355" s="11" t="n">
        <v>14.5587698243286</v>
      </c>
      <c r="C355" s="15" t="n">
        <f aca="false">AVERAGE(B351:B355)</f>
        <v>14.1801061425027</v>
      </c>
      <c r="D355" s="16" t="n">
        <f aca="false">AVERAGE(B346:B355)</f>
        <v>14.2725431561624</v>
      </c>
      <c r="E355" s="11" t="n">
        <f aca="false">AVERAGE(B336:B355)</f>
        <v>14.3449071857789</v>
      </c>
      <c r="F355" s="17" t="n">
        <f aca="false">AVERAGE(B306:B355)</f>
        <v>14.2156034945329</v>
      </c>
      <c r="G355" s="16" t="n">
        <f aca="false">IF(Y$180=0,MIN(AI355,AV355,BH355,BS355,CD355,DB355),MIN(AI355,AV355,BH355,BS355,CD355,CP355,DB355))</f>
        <v>16.6</v>
      </c>
      <c r="H355" s="18" t="n">
        <f aca="false">IF(Y$4=0,MEDIAN(AJ355,AW355,BI355,BT355,CE355,DC355),MEDIAN(AJ355,AW355,BI355,BT355,CE355,CQ355,DC355))</f>
        <v>10.3</v>
      </c>
      <c r="I355" s="19" t="n">
        <f aca="false">IF(Y$4=0,SUM(AJ355*0.104+AW355*0.03+BI355*0.225+BT355*0.329+CE355*0.009+DC355*0.175),SUM(AJ355*0.104+AW355*0.03+BI355*0.225+BT355*0.329+DC355*0.175))</f>
        <v>12.3893</v>
      </c>
      <c r="J355" s="11" t="n">
        <f aca="false">IF(Y$180=0,MIN(AK355,AX355,BJ355,BU355,CF355,DD355),MIN(AK355,AX355,BJ355,BU355,CF355,CR355,DD355))</f>
        <v>-3.9</v>
      </c>
      <c r="K355" s="20" t="n">
        <f aca="false">(G355+J355)/2</f>
        <v>6.35</v>
      </c>
      <c r="AC355" s="1" t="n">
        <v>2005</v>
      </c>
      <c r="AD355" s="26" t="n">
        <v>10.2414658634538</v>
      </c>
      <c r="AE355" s="15" t="n">
        <v>9.99171017402945</v>
      </c>
      <c r="AF355" s="16" t="n">
        <v>10.0657220802402</v>
      </c>
      <c r="AG355" s="11" t="n">
        <v>10.0873117005057</v>
      </c>
      <c r="AH355" s="17" t="n">
        <v>9.96777499983097</v>
      </c>
      <c r="AI355" s="16" t="n">
        <v>23.2</v>
      </c>
      <c r="AJ355" s="18" t="n">
        <v>10.3</v>
      </c>
      <c r="AK355" s="6" t="n">
        <v>-3.9</v>
      </c>
      <c r="AL355" s="6" t="n">
        <v>-3.9</v>
      </c>
      <c r="AM355" s="20" t="n">
        <v>9.65</v>
      </c>
      <c r="AN355" s="15"/>
      <c r="AO355" s="15"/>
      <c r="AP355" s="1" t="n">
        <v>2005</v>
      </c>
      <c r="AQ355" s="11" t="n">
        <v>8.7073717948718</v>
      </c>
      <c r="AR355" s="15" t="n">
        <v>8.61269230769231</v>
      </c>
      <c r="AS355" s="16" t="n">
        <v>8.594375</v>
      </c>
      <c r="AT355" s="11" t="n">
        <v>8.64160219988345</v>
      </c>
      <c r="AU355" s="17" t="n">
        <v>8.76261203379954</v>
      </c>
      <c r="AV355" s="3" t="n">
        <v>16.6</v>
      </c>
      <c r="AW355" s="21" t="n">
        <v>9</v>
      </c>
      <c r="AX355" s="6" t="n">
        <v>1.1</v>
      </c>
      <c r="AY355" s="6" t="n">
        <v>1.5</v>
      </c>
      <c r="AZ355" s="20" t="n">
        <v>8.85</v>
      </c>
      <c r="BA355" s="2"/>
      <c r="BB355" s="1" t="n">
        <v>2005</v>
      </c>
      <c r="BC355" s="11" t="n">
        <v>17.8874007936508</v>
      </c>
      <c r="BD355" s="15" t="n">
        <v>17.3052579365079</v>
      </c>
      <c r="BE355" s="16" t="n">
        <v>17.3122601010101</v>
      </c>
      <c r="BF355" s="11" t="n">
        <v>17.3112817911255</v>
      </c>
      <c r="BG355" s="24" t="n">
        <v>16.997001022126</v>
      </c>
      <c r="BH355" s="3" t="n">
        <v>26.7</v>
      </c>
      <c r="BI355" s="18" t="n">
        <v>18.9</v>
      </c>
      <c r="BJ355" s="6" t="n">
        <v>3.9</v>
      </c>
      <c r="BL355" s="20" t="n">
        <v>15.3</v>
      </c>
      <c r="BM355" s="1" t="n">
        <v>2005</v>
      </c>
      <c r="BN355" s="11" t="n">
        <v>10.5601190476191</v>
      </c>
      <c r="BO355" s="15" t="n">
        <v>10.3749007936508</v>
      </c>
      <c r="BP355" s="16" t="n">
        <v>10.4550793650794</v>
      </c>
      <c r="BQ355" s="11" t="n">
        <v>10.5903158068783</v>
      </c>
      <c r="BR355" s="24" t="n">
        <v>10.5498128306878</v>
      </c>
      <c r="BS355" s="3" t="n">
        <v>21.8</v>
      </c>
      <c r="BT355" s="18" t="n">
        <v>10.15</v>
      </c>
      <c r="BU355" s="6" t="n">
        <v>4.9</v>
      </c>
      <c r="BV355" s="20" t="n">
        <v>13.35</v>
      </c>
      <c r="BX355" s="1" t="n">
        <v>2005</v>
      </c>
      <c r="BY355" s="11" t="n">
        <v>13.6930555555556</v>
      </c>
      <c r="BZ355" s="15" t="n">
        <v>13.6002314814815</v>
      </c>
      <c r="CA355" s="16" t="n">
        <v>13.7088362794613</v>
      </c>
      <c r="CB355" s="11" t="n">
        <v>13.7951125841751</v>
      </c>
      <c r="CC355" s="17" t="n">
        <v>13.7624892852132</v>
      </c>
      <c r="CD355" s="3" t="n">
        <v>28.2</v>
      </c>
      <c r="CE355" s="18" t="n">
        <v>12.9</v>
      </c>
      <c r="CF355" s="6" t="n">
        <v>2.2</v>
      </c>
      <c r="CG355" s="20" t="n">
        <v>15.2</v>
      </c>
      <c r="CH355" s="6"/>
      <c r="CI355" s="2"/>
      <c r="CJ355" s="1" t="n">
        <v>2005</v>
      </c>
      <c r="CK355" s="11" t="n">
        <v>9.24404761904762</v>
      </c>
      <c r="CL355" s="15" t="n">
        <v>9.09940476190476</v>
      </c>
      <c r="CM355" s="16" t="n">
        <v>8.96991071428571</v>
      </c>
      <c r="CN355" s="11" t="n">
        <v>8.94353670634921</v>
      </c>
      <c r="CO355" s="17" t="n">
        <v>8.94650992063492</v>
      </c>
      <c r="CP355" s="16" t="n">
        <v>14.5</v>
      </c>
      <c r="CQ355" s="18" t="n">
        <v>9.55</v>
      </c>
      <c r="CR355" s="25" t="n">
        <v>2.4</v>
      </c>
      <c r="CS355" s="38" t="n">
        <v>8.45</v>
      </c>
      <c r="CT355" s="15"/>
      <c r="CU355" s="15"/>
      <c r="CV355" s="1" t="n">
        <v>2005</v>
      </c>
      <c r="CW355" s="11" t="n">
        <v>18.3708333333333</v>
      </c>
      <c r="CX355" s="15" t="n">
        <v>17.4433333333333</v>
      </c>
      <c r="CY355" s="16" t="n">
        <v>17.6525694444444</v>
      </c>
      <c r="CZ355" s="11" t="n">
        <v>17.7937847222222</v>
      </c>
      <c r="DA355" s="17" t="n">
        <v>17.6138667929293</v>
      </c>
      <c r="DB355" s="3" t="n">
        <v>25.6</v>
      </c>
      <c r="DC355" s="18" t="n">
        <v>19.75</v>
      </c>
      <c r="DD355" s="6" t="n">
        <v>5.2</v>
      </c>
      <c r="DE355" s="20" t="n">
        <v>15.4</v>
      </c>
    </row>
    <row r="356" customFormat="false" ht="12.8" hidden="false" customHeight="false" outlineLevel="0" collapsed="false">
      <c r="A356" s="22"/>
      <c r="B356" s="11" t="n">
        <v>14.1368130456362</v>
      </c>
      <c r="C356" s="15" t="n">
        <f aca="false">AVERAGE(B352:B356)</f>
        <v>14.2352405789262</v>
      </c>
      <c r="D356" s="16" t="n">
        <f aca="false">AVERAGE(B347:B356)</f>
        <v>14.2486705226013</v>
      </c>
      <c r="E356" s="11" t="n">
        <f aca="false">AVERAGE(B337:B356)</f>
        <v>14.3353618100058</v>
      </c>
      <c r="F356" s="17" t="n">
        <f aca="false">AVERAGE(B307:B356)</f>
        <v>14.2253905690336</v>
      </c>
      <c r="G356" s="16" t="n">
        <f aca="false">IF(Y$180=0,MIN(AI356,AV356,BH356,BS356,CD356,DB356),MIN(AI356,AV356,BH356,BS356,CD356,CP356,DB356))</f>
        <v>20.4</v>
      </c>
      <c r="H356" s="18" t="n">
        <f aca="false">IF(Y$4=0,MEDIAN(AJ356,AW356,BI356,BT356,CE356,DC356),MEDIAN(AJ356,AW356,BI356,BT356,CE356,CQ356,DC356))</f>
        <v>9.6</v>
      </c>
      <c r="I356" s="19" t="n">
        <f aca="false">IF(Y$4=0,SUM(AJ356*0.104+AW356*0.03+BI356*0.225+BT356*0.329+CE356*0.009+DC356*0.175),SUM(AJ356*0.104+AW356*0.03+BI356*0.225+BT356*0.329+DC356*0.175))</f>
        <v>12.1188</v>
      </c>
      <c r="J356" s="11" t="n">
        <f aca="false">IF(Y$180=0,MIN(AK356,AX356,BJ356,BU356,CF356,DD356),MIN(AK356,AX356,BJ356,BU356,CF356,CR356,DD356))</f>
        <v>-5.5</v>
      </c>
      <c r="K356" s="20" t="n">
        <f aca="false">(G356+J356)/2</f>
        <v>7.45</v>
      </c>
      <c r="AC356" s="1" t="n">
        <v>2006</v>
      </c>
      <c r="AD356" s="26" t="n">
        <v>9.80240963855422</v>
      </c>
      <c r="AE356" s="15" t="n">
        <v>9.96649263721553</v>
      </c>
      <c r="AF356" s="16" t="n">
        <v>10.0716357348586</v>
      </c>
      <c r="AG356" s="11" t="n">
        <v>10.0926667317418</v>
      </c>
      <c r="AH356" s="17" t="n">
        <v>9.97440273298582</v>
      </c>
      <c r="AI356" s="16" t="n">
        <v>26.6</v>
      </c>
      <c r="AJ356" s="18" t="n">
        <v>9.6</v>
      </c>
      <c r="AK356" s="6" t="n">
        <v>-5.5</v>
      </c>
      <c r="AL356" s="6" t="n">
        <v>-5.5</v>
      </c>
      <c r="AM356" s="20" t="n">
        <v>10.55</v>
      </c>
      <c r="AN356" s="15"/>
      <c r="AO356" s="15"/>
      <c r="AP356" s="1" t="n">
        <v>2006</v>
      </c>
      <c r="AQ356" s="11" t="n">
        <v>8.10769230769231</v>
      </c>
      <c r="AR356" s="15" t="n">
        <v>8.44967948717949</v>
      </c>
      <c r="AS356" s="16" t="n">
        <v>8.5936858974359</v>
      </c>
      <c r="AT356" s="11" t="n">
        <v>8.62923841783217</v>
      </c>
      <c r="AU356" s="17" t="n">
        <v>8.74875305944056</v>
      </c>
      <c r="AV356" s="3" t="n">
        <v>20.4</v>
      </c>
      <c r="AW356" s="21" t="n">
        <v>7.9</v>
      </c>
      <c r="AX356" s="6" t="n">
        <v>-2.4</v>
      </c>
      <c r="AY356" s="6" t="n">
        <v>-2.4</v>
      </c>
      <c r="AZ356" s="20" t="n">
        <v>9</v>
      </c>
      <c r="BA356" s="2"/>
      <c r="BB356" s="1" t="n">
        <v>2006</v>
      </c>
      <c r="BC356" s="11" t="n">
        <v>17.4308531746032</v>
      </c>
      <c r="BD356" s="15" t="n">
        <v>17.4044841269841</v>
      </c>
      <c r="BE356" s="16" t="n">
        <v>17.3300974025974</v>
      </c>
      <c r="BF356" s="11" t="n">
        <v>17.3107386363636</v>
      </c>
      <c r="BG356" s="24" t="n">
        <v>17.0230122053872</v>
      </c>
      <c r="BH356" s="3" t="n">
        <v>27.8</v>
      </c>
      <c r="BI356" s="18" t="n">
        <v>18.35</v>
      </c>
      <c r="BJ356" s="6" t="n">
        <v>3.3</v>
      </c>
      <c r="BL356" s="20" t="n">
        <v>15.55</v>
      </c>
      <c r="BM356" s="1" t="n">
        <v>2006</v>
      </c>
      <c r="BN356" s="11" t="n">
        <v>10.1005952380952</v>
      </c>
      <c r="BO356" s="15" t="n">
        <v>10.2843055555556</v>
      </c>
      <c r="BP356" s="16" t="n">
        <v>10.4481150793651</v>
      </c>
      <c r="BQ356" s="11" t="n">
        <v>10.5693039021164</v>
      </c>
      <c r="BR356" s="24" t="n">
        <v>10.5471878306878</v>
      </c>
      <c r="BS356" s="3" t="n">
        <v>27.3</v>
      </c>
      <c r="BT356" s="18" t="n">
        <v>9.6</v>
      </c>
      <c r="BU356" s="6" t="n">
        <v>1.6</v>
      </c>
      <c r="BV356" s="20" t="n">
        <v>14.45</v>
      </c>
      <c r="BX356" s="1" t="n">
        <v>2006</v>
      </c>
      <c r="BY356" s="11" t="n">
        <v>13.4252314814815</v>
      </c>
      <c r="BZ356" s="15" t="n">
        <v>13.6494444444445</v>
      </c>
      <c r="CA356" s="16" t="n">
        <v>13.6554271885522</v>
      </c>
      <c r="CB356" s="11" t="n">
        <v>13.7804626999158</v>
      </c>
      <c r="CC356" s="17" t="n">
        <v>13.7696652111392</v>
      </c>
      <c r="CD356" s="3" t="n">
        <v>27.5</v>
      </c>
      <c r="CE356" s="18" t="n">
        <v>13.1</v>
      </c>
      <c r="CF356" s="6" t="n">
        <v>0.3</v>
      </c>
      <c r="CG356" s="20" t="n">
        <v>13.9</v>
      </c>
      <c r="CH356" s="6"/>
      <c r="CI356" s="2"/>
      <c r="CJ356" s="1" t="n">
        <v>2006</v>
      </c>
      <c r="CK356" s="11" t="n">
        <v>8.49880952380952</v>
      </c>
      <c r="CL356" s="15" t="n">
        <v>8.93666666666667</v>
      </c>
      <c r="CM356" s="16" t="n">
        <v>8.98070436507937</v>
      </c>
      <c r="CN356" s="11" t="n">
        <v>8.9287748015873</v>
      </c>
      <c r="CO356" s="17" t="n">
        <v>8.9377003968254</v>
      </c>
      <c r="CP356" s="16" t="n">
        <v>14.5</v>
      </c>
      <c r="CQ356" s="18" t="n">
        <v>7.9</v>
      </c>
      <c r="CR356" s="25" t="n">
        <v>0</v>
      </c>
      <c r="CS356" s="38" t="n">
        <v>7.25</v>
      </c>
      <c r="CT356" s="15"/>
      <c r="CU356" s="15"/>
      <c r="CV356" s="1" t="n">
        <v>2006</v>
      </c>
      <c r="CW356" s="11" t="n">
        <v>17.71875</v>
      </c>
      <c r="CX356" s="15" t="n">
        <v>17.635</v>
      </c>
      <c r="CY356" s="16" t="n">
        <v>17.5909027777778</v>
      </c>
      <c r="CZ356" s="11" t="n">
        <v>17.7783680555556</v>
      </c>
      <c r="DA356" s="17" t="n">
        <v>17.6218667929293</v>
      </c>
      <c r="DB356" s="3" t="n">
        <v>26.6</v>
      </c>
      <c r="DC356" s="18" t="n">
        <v>20.55</v>
      </c>
      <c r="DD356" s="6" t="n">
        <v>0.8</v>
      </c>
      <c r="DE356" s="20" t="n">
        <v>13.7</v>
      </c>
    </row>
    <row r="357" customFormat="false" ht="12.8" hidden="false" customHeight="false" outlineLevel="0" collapsed="false">
      <c r="A357" s="22"/>
      <c r="B357" s="11" t="n">
        <v>14.4523124225067</v>
      </c>
      <c r="C357" s="15" t="n">
        <f aca="false">AVERAGE(B353:B357)</f>
        <v>14.346306004139</v>
      </c>
      <c r="D357" s="16" t="n">
        <f aca="false">AVERAGE(B348:B357)</f>
        <v>14.2726642790442</v>
      </c>
      <c r="E357" s="11" t="n">
        <f aca="false">AVERAGE(B338:B357)</f>
        <v>14.3372624823303</v>
      </c>
      <c r="F357" s="17" t="n">
        <f aca="false">AVERAGE(B308:B357)</f>
        <v>14.2368214447083</v>
      </c>
      <c r="G357" s="16" t="n">
        <f aca="false">IF(Y$180=0,MIN(AI357,AV357,BH357,BS357,CD357,DB357),MIN(AI357,AV357,BH357,BS357,CD357,CP357,DB357))</f>
        <v>18.3</v>
      </c>
      <c r="H357" s="18" t="n">
        <f aca="false">IF(Y$4=0,MEDIAN(AJ357,AW357,BI357,BT357,CE357,DC357),MEDIAN(AJ357,AW357,BI357,BT357,CE357,CQ357,DC357))</f>
        <v>10.95</v>
      </c>
      <c r="I357" s="19" t="n">
        <f aca="false">IF(Y$4=0,SUM(AJ357*0.104+AW357*0.03+BI357*0.225+BT357*0.329+CE357*0.009+DC357*0.175),SUM(AJ357*0.104+AW357*0.03+BI357*0.225+BT357*0.329+DC357*0.175))</f>
        <v>12.6684</v>
      </c>
      <c r="J357" s="11" t="n">
        <f aca="false">IF(Y$180=0,MIN(AK357,AX357,BJ357,BU357,CF357,DD357),MIN(AK357,AX357,BJ357,BU357,CF357,CR357,DD357))</f>
        <v>-6.2</v>
      </c>
      <c r="K357" s="20" t="n">
        <f aca="false">(G357+J357)/2</f>
        <v>6.05</v>
      </c>
      <c r="AC357" s="1" t="n">
        <v>2007</v>
      </c>
      <c r="AD357" s="26" t="n">
        <v>10.7012717536814</v>
      </c>
      <c r="AE357" s="15" t="n">
        <v>10.1505488621151</v>
      </c>
      <c r="AF357" s="16" t="n">
        <v>10.1382583363758</v>
      </c>
      <c r="AG357" s="11" t="n">
        <v>10.1252708096697</v>
      </c>
      <c r="AH357" s="17" t="n">
        <v>10.0027254014374</v>
      </c>
      <c r="AI357" s="16" t="n">
        <v>23.9</v>
      </c>
      <c r="AJ357" s="18" t="n">
        <v>10.9</v>
      </c>
      <c r="AK357" s="6" t="n">
        <v>-6.2</v>
      </c>
      <c r="AL357" s="6" t="n">
        <v>-6.2</v>
      </c>
      <c r="AM357" s="20" t="n">
        <v>8.85</v>
      </c>
      <c r="AN357" s="15"/>
      <c r="AO357" s="15"/>
      <c r="AP357" s="1" t="n">
        <v>2007</v>
      </c>
      <c r="AQ357" s="11" t="n">
        <v>9.39679487179487</v>
      </c>
      <c r="AR357" s="15" t="n">
        <v>8.65621794871795</v>
      </c>
      <c r="AS357" s="16" t="n">
        <v>8.69150641025641</v>
      </c>
      <c r="AT357" s="11" t="n">
        <v>8.68161822552448</v>
      </c>
      <c r="AU357" s="17" t="n">
        <v>8.77124664918415</v>
      </c>
      <c r="AV357" s="3" t="n">
        <v>18.3</v>
      </c>
      <c r="AW357" s="21" t="n">
        <v>9.7</v>
      </c>
      <c r="AX357" s="6" t="n">
        <v>1</v>
      </c>
      <c r="AY357" s="6" t="n">
        <v>1.2</v>
      </c>
      <c r="AZ357" s="20" t="n">
        <v>9.65</v>
      </c>
      <c r="BA357" s="2"/>
      <c r="BB357" s="1" t="n">
        <v>2007</v>
      </c>
      <c r="BC357" s="11" t="n">
        <v>17.3944444444444</v>
      </c>
      <c r="BD357" s="15" t="n">
        <v>17.4844444444444</v>
      </c>
      <c r="BE357" s="16" t="n">
        <v>17.3535993867244</v>
      </c>
      <c r="BF357" s="11" t="n">
        <v>17.2994712752525</v>
      </c>
      <c r="BG357" s="24" t="n">
        <v>17.0443743085618</v>
      </c>
      <c r="BH357" s="3" t="n">
        <v>26</v>
      </c>
      <c r="BI357" s="18" t="n">
        <v>18.6</v>
      </c>
      <c r="BJ357" s="6" t="n">
        <v>1.7</v>
      </c>
      <c r="BL357" s="20" t="n">
        <v>13.85</v>
      </c>
      <c r="BM357" s="1" t="n">
        <v>2007</v>
      </c>
      <c r="BN357" s="11" t="n">
        <v>11.0119047619048</v>
      </c>
      <c r="BO357" s="15" t="n">
        <v>10.4782142857143</v>
      </c>
      <c r="BP357" s="16" t="n">
        <v>10.4956646825397</v>
      </c>
      <c r="BQ357" s="11" t="n">
        <v>10.5999586640212</v>
      </c>
      <c r="BR357" s="24" t="n">
        <v>10.5744259259259</v>
      </c>
      <c r="BS357" s="3" t="n">
        <v>23.8</v>
      </c>
      <c r="BT357" s="18" t="n">
        <v>10.95</v>
      </c>
      <c r="BU357" s="6" t="n">
        <v>2.2</v>
      </c>
      <c r="BV357" s="20" t="n">
        <v>13</v>
      </c>
      <c r="BX357" s="1" t="n">
        <v>2007</v>
      </c>
      <c r="BY357" s="11" t="n">
        <v>13.6622685185185</v>
      </c>
      <c r="BZ357" s="15" t="n">
        <v>13.6720833333333</v>
      </c>
      <c r="CA357" s="16" t="n">
        <v>13.6502314814815</v>
      </c>
      <c r="CB357" s="11" t="n">
        <v>13.7680244283109</v>
      </c>
      <c r="CC357" s="17" t="n">
        <v>13.7688781741021</v>
      </c>
      <c r="CD357" s="3" t="n">
        <v>28.8</v>
      </c>
      <c r="CE357" s="18" t="n">
        <v>13</v>
      </c>
      <c r="CF357" s="6" t="n">
        <v>3.3</v>
      </c>
      <c r="CG357" s="20" t="n">
        <v>16.05</v>
      </c>
      <c r="CH357" s="6"/>
      <c r="CI357" s="2"/>
      <c r="CJ357" s="1" t="n">
        <v>2007</v>
      </c>
      <c r="CK357" s="11" t="n">
        <v>9.33214285714286</v>
      </c>
      <c r="CL357" s="15" t="n">
        <v>8.97238095238095</v>
      </c>
      <c r="CM357" s="16" t="n">
        <v>9.04832341269841</v>
      </c>
      <c r="CN357" s="11" t="n">
        <v>8.95972718253968</v>
      </c>
      <c r="CO357" s="17" t="n">
        <v>8.95568849206349</v>
      </c>
      <c r="CP357" s="16" t="n">
        <v>16.7</v>
      </c>
      <c r="CQ357" s="18" t="n">
        <v>9.8</v>
      </c>
      <c r="CR357" s="25" t="n">
        <v>0.7</v>
      </c>
      <c r="CS357" s="38" t="n">
        <v>8.7</v>
      </c>
      <c r="CT357" s="15"/>
      <c r="CU357" s="15"/>
      <c r="CV357" s="1" t="n">
        <v>2007</v>
      </c>
      <c r="CW357" s="11" t="n">
        <v>17.7604166666667</v>
      </c>
      <c r="CX357" s="15" t="n">
        <v>17.8404166666667</v>
      </c>
      <c r="CY357" s="16" t="n">
        <v>17.6171527777778</v>
      </c>
      <c r="CZ357" s="11" t="n">
        <v>17.7759722222222</v>
      </c>
      <c r="DA357" s="17" t="n">
        <v>17.620158459596</v>
      </c>
      <c r="DB357" s="3" t="n">
        <v>26.1</v>
      </c>
      <c r="DC357" s="18" t="n">
        <v>19.75</v>
      </c>
      <c r="DD357" s="6" t="n">
        <v>1.4</v>
      </c>
      <c r="DE357" s="20" t="n">
        <v>13.75</v>
      </c>
    </row>
    <row r="358" customFormat="false" ht="12.8" hidden="false" customHeight="false" outlineLevel="0" collapsed="false">
      <c r="A358" s="22"/>
      <c r="B358" s="11" t="n">
        <v>14.0799797151778</v>
      </c>
      <c r="C358" s="15" t="n">
        <f aca="false">AVERAGE(B354:B358)</f>
        <v>14.2880507370568</v>
      </c>
      <c r="D358" s="16" t="n">
        <f aca="false">AVERAGE(B349:B358)</f>
        <v>14.2060116655428</v>
      </c>
      <c r="E358" s="11" t="n">
        <f aca="false">AVERAGE(B339:B358)</f>
        <v>14.2984702702841</v>
      </c>
      <c r="F358" s="17" t="n">
        <f aca="false">AVERAGE(B309:B358)</f>
        <v>14.2326982392988</v>
      </c>
      <c r="G358" s="16" t="n">
        <f aca="false">IF(Y$180=0,MIN(AI358,AV358,BH358,BS358,CD358,DB358),MIN(AI358,AV358,BH358,BS358,CD358,CP358,DB358))</f>
        <v>18.3</v>
      </c>
      <c r="H358" s="18" t="n">
        <f aca="false">IF(Y$4=0,MEDIAN(AJ358,AW358,BI358,BT358,CE358,DC358),MEDIAN(AJ358,AW358,BI358,BT358,CE358,CQ358,DC358))</f>
        <v>10.15</v>
      </c>
      <c r="I358" s="19" t="n">
        <f aca="false">IF(Y$4=0,SUM(AJ358*0.104+AW358*0.03+BI358*0.225+BT358*0.329+CE358*0.009+DC358*0.175),SUM(AJ358*0.104+AW358*0.03+BI358*0.225+BT358*0.329+DC358*0.175))</f>
        <v>11.9497</v>
      </c>
      <c r="J358" s="11" t="n">
        <f aca="false">IF(Y$180=0,MIN(AK358,AX358,BJ358,BU358,CF358,DD358),MIN(AK358,AX358,BJ358,BU358,CF358,CR358,DD358))</f>
        <v>-6.4</v>
      </c>
      <c r="K358" s="20" t="n">
        <f aca="false">(G358+J358)/2</f>
        <v>5.95</v>
      </c>
      <c r="AC358" s="1" t="n">
        <v>2008</v>
      </c>
      <c r="AD358" s="26" t="n">
        <v>9.72329317269076</v>
      </c>
      <c r="AE358" s="15" t="n">
        <v>10.0669009370817</v>
      </c>
      <c r="AF358" s="16" t="n">
        <v>10.0491549531459</v>
      </c>
      <c r="AG358" s="11" t="n">
        <v>10.0754891831636</v>
      </c>
      <c r="AH358" s="17" t="n">
        <v>9.99642084989791</v>
      </c>
      <c r="AI358" s="16" t="n">
        <v>24.1</v>
      </c>
      <c r="AJ358" s="18" t="n">
        <v>9.4</v>
      </c>
      <c r="AK358" s="6" t="n">
        <v>-6.4</v>
      </c>
      <c r="AL358" s="6" t="n">
        <v>-6.4</v>
      </c>
      <c r="AM358" s="20" t="n">
        <v>8.85</v>
      </c>
      <c r="AN358" s="15"/>
      <c r="AO358" s="15"/>
      <c r="AP358" s="1" t="n">
        <v>2008</v>
      </c>
      <c r="AQ358" s="11" t="n">
        <v>8.61762820512821</v>
      </c>
      <c r="AR358" s="15" t="n">
        <v>8.64333333333333</v>
      </c>
      <c r="AS358" s="16" t="n">
        <v>8.71214743589744</v>
      </c>
      <c r="AT358" s="11" t="n">
        <v>8.64504370629371</v>
      </c>
      <c r="AU358" s="17" t="n">
        <v>8.77070498251748</v>
      </c>
      <c r="AV358" s="3" t="n">
        <v>18.3</v>
      </c>
      <c r="AW358" s="21" t="n">
        <v>8.3</v>
      </c>
      <c r="AX358" s="6" t="n">
        <v>0.5</v>
      </c>
      <c r="AY358" s="6" t="n">
        <v>1.4</v>
      </c>
      <c r="AZ358" s="20" t="n">
        <v>9.4</v>
      </c>
      <c r="BA358" s="2"/>
      <c r="BB358" s="1" t="n">
        <v>2008</v>
      </c>
      <c r="BC358" s="11" t="n">
        <v>16.8936507936508</v>
      </c>
      <c r="BD358" s="15" t="n">
        <v>17.3544841269841</v>
      </c>
      <c r="BE358" s="16" t="n">
        <v>17.2353206168831</v>
      </c>
      <c r="BF358" s="11" t="n">
        <v>17.25260123557</v>
      </c>
      <c r="BG358" s="24" t="n">
        <v>17.040477483165</v>
      </c>
      <c r="BH358" s="3" t="n">
        <v>27.3</v>
      </c>
      <c r="BI358" s="18" t="n">
        <v>17.65</v>
      </c>
      <c r="BJ358" s="6" t="n">
        <v>2.4</v>
      </c>
      <c r="BL358" s="20" t="n">
        <v>14.85</v>
      </c>
      <c r="BM358" s="1" t="n">
        <v>2008</v>
      </c>
      <c r="BN358" s="11" t="n">
        <v>10.3238095238095</v>
      </c>
      <c r="BO358" s="15" t="n">
        <v>10.4653571428572</v>
      </c>
      <c r="BP358" s="16" t="n">
        <v>10.5092361111111</v>
      </c>
      <c r="BQ358" s="11" t="n">
        <v>10.5514169973545</v>
      </c>
      <c r="BR358" s="24" t="n">
        <v>10.5822354497355</v>
      </c>
      <c r="BS358" s="3" t="n">
        <v>23.7</v>
      </c>
      <c r="BT358" s="18" t="n">
        <v>10.15</v>
      </c>
      <c r="BU358" s="6" t="n">
        <v>2.6</v>
      </c>
      <c r="BV358" s="20" t="n">
        <v>13.15</v>
      </c>
      <c r="BX358" s="1" t="n">
        <v>2008</v>
      </c>
      <c r="BY358" s="11" t="n">
        <v>13.5465277777778</v>
      </c>
      <c r="BZ358" s="15" t="n">
        <v>13.6002777777778</v>
      </c>
      <c r="CA358" s="16" t="n">
        <v>13.5945138888889</v>
      </c>
      <c r="CB358" s="11" t="n">
        <v>13.7323184097924</v>
      </c>
      <c r="CC358" s="17" t="n">
        <v>13.7630911370651</v>
      </c>
      <c r="CD358" s="3" t="n">
        <v>28.3</v>
      </c>
      <c r="CE358" s="18" t="n">
        <v>13.2</v>
      </c>
      <c r="CF358" s="6" t="n">
        <v>0.7</v>
      </c>
      <c r="CG358" s="20" t="n">
        <v>14.5</v>
      </c>
      <c r="CH358" s="6"/>
      <c r="CI358" s="2"/>
      <c r="CJ358" s="1" t="n">
        <v>2008</v>
      </c>
      <c r="CK358" s="11" t="n">
        <v>8.875</v>
      </c>
      <c r="CL358" s="15" t="n">
        <v>8.93738095238095</v>
      </c>
      <c r="CM358" s="16" t="n">
        <v>9.05987103174603</v>
      </c>
      <c r="CN358" s="11" t="n">
        <v>8.91812003968254</v>
      </c>
      <c r="CO358" s="17" t="n">
        <v>8.96374801587302</v>
      </c>
      <c r="CP358" s="16" t="n">
        <v>15</v>
      </c>
      <c r="CQ358" s="18" t="n">
        <v>9</v>
      </c>
      <c r="CR358" s="25" t="n">
        <v>1.3</v>
      </c>
      <c r="CS358" s="38" t="n">
        <v>8.15</v>
      </c>
      <c r="CT358" s="15"/>
      <c r="CU358" s="15"/>
      <c r="CV358" s="1" t="n">
        <v>2008</v>
      </c>
      <c r="CW358" s="11" t="n">
        <v>17.7125</v>
      </c>
      <c r="CX358" s="15" t="n">
        <v>17.8733333333333</v>
      </c>
      <c r="CY358" s="16" t="n">
        <v>17.5325694444444</v>
      </c>
      <c r="CZ358" s="11" t="n">
        <v>17.7532638888889</v>
      </c>
      <c r="DA358" s="17" t="n">
        <v>17.6098251262626</v>
      </c>
      <c r="DB358" s="3" t="n">
        <v>26.8</v>
      </c>
      <c r="DC358" s="18" t="n">
        <v>19.5</v>
      </c>
      <c r="DD358" s="6" t="n">
        <v>3.2</v>
      </c>
      <c r="DE358" s="20" t="n">
        <v>15</v>
      </c>
    </row>
    <row r="359" customFormat="false" ht="12.8" hidden="false" customHeight="false" outlineLevel="0" collapsed="false">
      <c r="A359" s="22"/>
      <c r="B359" s="11" t="n">
        <v>14.4609993977647</v>
      </c>
      <c r="C359" s="15" t="n">
        <f aca="false">AVERAGE(B355:B359)</f>
        <v>14.3377748810828</v>
      </c>
      <c r="D359" s="16" t="n">
        <f aca="false">AVERAGE(B350:B359)</f>
        <v>14.2193784933603</v>
      </c>
      <c r="E359" s="11" t="n">
        <f aca="false">AVERAGE(B340:B359)</f>
        <v>14.3033234837186</v>
      </c>
      <c r="F359" s="17" t="n">
        <f aca="false">AVERAGE(B310:B359)</f>
        <v>14.2351714231873</v>
      </c>
      <c r="G359" s="16" t="n">
        <f aca="false">IF(Y$180=0,MIN(AI359,AV359,BH359,BS359,CD359,DB359),MIN(AI359,AV359,BH359,BS359,CD359,CP359,DB359))</f>
        <v>17.6</v>
      </c>
      <c r="H359" s="18" t="n">
        <f aca="false">IF(Y$4=0,MEDIAN(AJ359,AW359,BI359,BT359,CE359,DC359),MEDIAN(AJ359,AW359,BI359,BT359,CE359,CQ359,DC359))</f>
        <v>10.6</v>
      </c>
      <c r="I359" s="19" t="n">
        <f aca="false">IF(Y$4=0,SUM(AJ359*0.104+AW359*0.03+BI359*0.225+BT359*0.329+CE359*0.009+DC359*0.175),SUM(AJ359*0.104+AW359*0.03+BI359*0.225+BT359*0.329+DC359*0.175))</f>
        <v>12.41735</v>
      </c>
      <c r="J359" s="11" t="n">
        <f aca="false">IF(Y$180=0,MIN(AK359,AX359,BJ359,BU359,CF359,DD359),MIN(AK359,AX359,BJ359,BU359,CF359,CR359,DD359))</f>
        <v>-4.9</v>
      </c>
      <c r="K359" s="20" t="n">
        <f aca="false">(G359+J359)/2</f>
        <v>6.35</v>
      </c>
      <c r="AC359" s="1" t="n">
        <v>2009</v>
      </c>
      <c r="AD359" s="26" t="n">
        <v>10.710140562249</v>
      </c>
      <c r="AE359" s="15" t="n">
        <v>10.2357161981258</v>
      </c>
      <c r="AF359" s="16" t="n">
        <v>10.1036529451138</v>
      </c>
      <c r="AG359" s="11" t="n">
        <v>10.0946237855462</v>
      </c>
      <c r="AH359" s="17" t="n">
        <v>10.0096019539437</v>
      </c>
      <c r="AI359" s="16" t="n">
        <v>24.2</v>
      </c>
      <c r="AJ359" s="18" t="n">
        <v>10.3</v>
      </c>
      <c r="AK359" s="6" t="n">
        <v>-4.9</v>
      </c>
      <c r="AL359" s="6" t="n">
        <v>-4.6</v>
      </c>
      <c r="AM359" s="20" t="n">
        <v>9.65</v>
      </c>
      <c r="AN359" s="15"/>
      <c r="AO359" s="15"/>
      <c r="AP359" s="1" t="n">
        <v>2009</v>
      </c>
      <c r="AQ359" s="11" t="n">
        <v>9.1448717948718</v>
      </c>
      <c r="AR359" s="15" t="n">
        <v>8.7948717948718</v>
      </c>
      <c r="AS359" s="16" t="n">
        <v>8.74064102564103</v>
      </c>
      <c r="AT359" s="11" t="n">
        <v>8.6521671037296</v>
      </c>
      <c r="AU359" s="17" t="n">
        <v>8.77444857226107</v>
      </c>
      <c r="AV359" s="3" t="n">
        <v>17.6</v>
      </c>
      <c r="AW359" s="21" t="n">
        <v>9</v>
      </c>
      <c r="AX359" s="6" t="n">
        <v>1</v>
      </c>
      <c r="AY359" s="6" t="n">
        <v>3</v>
      </c>
      <c r="AZ359" s="20" t="n">
        <v>9.3</v>
      </c>
      <c r="BA359" s="2"/>
      <c r="BB359" s="1" t="n">
        <v>2009</v>
      </c>
      <c r="BC359" s="11" t="n">
        <v>17.1916666666667</v>
      </c>
      <c r="BD359" s="15" t="n">
        <v>17.3596031746032</v>
      </c>
      <c r="BE359" s="16" t="n">
        <v>17.2379761904762</v>
      </c>
      <c r="BF359" s="11" t="n">
        <v>17.2534117965368</v>
      </c>
      <c r="BG359" s="24" t="n">
        <v>17.051477483165</v>
      </c>
      <c r="BH359" s="3" t="n">
        <v>26.2</v>
      </c>
      <c r="BI359" s="18" t="n">
        <v>18.25</v>
      </c>
      <c r="BJ359" s="6" t="n">
        <v>2.1</v>
      </c>
      <c r="BL359" s="20" t="n">
        <v>14.15</v>
      </c>
      <c r="BM359" s="1" t="n">
        <v>2009</v>
      </c>
      <c r="BN359" s="11" t="n">
        <v>10.9791666666667</v>
      </c>
      <c r="BO359" s="15" t="n">
        <v>10.5951190476191</v>
      </c>
      <c r="BP359" s="16" t="n">
        <v>10.5449503968254</v>
      </c>
      <c r="BQ359" s="11" t="n">
        <v>10.5539467592593</v>
      </c>
      <c r="BR359" s="24" t="n">
        <v>10.5944675925926</v>
      </c>
      <c r="BS359" s="3" t="n">
        <v>22.9</v>
      </c>
      <c r="BT359" s="18" t="n">
        <v>10.6</v>
      </c>
      <c r="BU359" s="6" t="n">
        <v>5</v>
      </c>
      <c r="BV359" s="20" t="n">
        <v>13.95</v>
      </c>
      <c r="BX359" s="1" t="n">
        <v>2009</v>
      </c>
      <c r="BY359" s="11" t="n">
        <v>13.7355324074074</v>
      </c>
      <c r="BZ359" s="15" t="n">
        <v>13.6125231481481</v>
      </c>
      <c r="CA359" s="16" t="n">
        <v>13.5833449074074</v>
      </c>
      <c r="CB359" s="11" t="n">
        <v>13.7218216891134</v>
      </c>
      <c r="CC359" s="17" t="n">
        <v>13.7555471555836</v>
      </c>
      <c r="CD359" s="3" t="n">
        <v>27.1</v>
      </c>
      <c r="CE359" s="18" t="n">
        <v>13.3</v>
      </c>
      <c r="CF359" s="6" t="n">
        <v>3.3</v>
      </c>
      <c r="CG359" s="20" t="n">
        <v>15.2</v>
      </c>
      <c r="CH359" s="6"/>
      <c r="CI359" s="2"/>
      <c r="CJ359" s="1" t="n">
        <v>2009</v>
      </c>
      <c r="CK359" s="11" t="n">
        <v>9.2297619047619</v>
      </c>
      <c r="CL359" s="15" t="n">
        <v>9.03595238095238</v>
      </c>
      <c r="CM359" s="16" t="n">
        <v>9.06871031746032</v>
      </c>
      <c r="CN359" s="11" t="n">
        <v>8.90859623015873</v>
      </c>
      <c r="CO359" s="17" t="n">
        <v>8.97012896825397</v>
      </c>
      <c r="CP359" s="16" t="n">
        <v>14.2</v>
      </c>
      <c r="CQ359" s="18" t="n">
        <v>9.35</v>
      </c>
      <c r="CR359" s="25" t="n">
        <v>2.2</v>
      </c>
      <c r="CS359" s="38" t="n">
        <v>8.2</v>
      </c>
      <c r="CT359" s="15"/>
      <c r="CU359" s="15"/>
      <c r="CV359" s="1" t="n">
        <v>2009</v>
      </c>
      <c r="CW359" s="11" t="n">
        <v>18.0083333333333</v>
      </c>
      <c r="CX359" s="15" t="n">
        <v>17.9141666666667</v>
      </c>
      <c r="CY359" s="16" t="n">
        <v>17.57125</v>
      </c>
      <c r="CZ359" s="11" t="n">
        <v>17.7879513888889</v>
      </c>
      <c r="DA359" s="17" t="n">
        <v>17.607033459596</v>
      </c>
      <c r="DB359" s="3" t="n">
        <v>25.5</v>
      </c>
      <c r="DC359" s="18" t="n">
        <v>19.9</v>
      </c>
      <c r="DD359" s="6" t="n">
        <v>5.2</v>
      </c>
      <c r="DE359" s="20" t="n">
        <v>15.35</v>
      </c>
    </row>
    <row r="360" customFormat="false" ht="12.8" hidden="false" customHeight="false" outlineLevel="0" collapsed="false">
      <c r="A360" s="22" t="n">
        <f aca="false">A355+5</f>
        <v>2010</v>
      </c>
      <c r="B360" s="11" t="n">
        <v>14.4557393987894</v>
      </c>
      <c r="C360" s="15" t="n">
        <f aca="false">AVERAGE(B356:B360)</f>
        <v>14.317168795975</v>
      </c>
      <c r="D360" s="16" t="n">
        <f aca="false">AVERAGE(B351:B360)</f>
        <v>14.2486374692388</v>
      </c>
      <c r="E360" s="11" t="n">
        <f aca="false">AVERAGE(B341:B360)</f>
        <v>14.2979937198271</v>
      </c>
      <c r="F360" s="17" t="n">
        <f aca="false">AVERAGE(B311:B360)</f>
        <v>14.2503903425868</v>
      </c>
      <c r="G360" s="16" t="n">
        <f aca="false">IF(Y$180=0,MIN(AI360,AV360,BH360,BS360,CD360,DB360),MIN(AI360,AV360,BH360,BS360,CD360,CP360,DB360))</f>
        <v>19</v>
      </c>
      <c r="H360" s="18" t="n">
        <f aca="false">IF(Y$4=0,MEDIAN(AJ360,AW360,BI360,BT360,CE360,DC360),MEDIAN(AJ360,AW360,BI360,BT360,CE360,CQ360,DC360))</f>
        <v>10.5</v>
      </c>
      <c r="I360" s="19" t="n">
        <f aca="false">IF(Y$4=0,SUM(AJ360*0.104+AW360*0.03+BI360*0.225+BT360*0.329+CE360*0.009+DC360*0.175),SUM(AJ360*0.104+AW360*0.03+BI360*0.225+BT360*0.329+DC360*0.175))</f>
        <v>12.20845</v>
      </c>
      <c r="J360" s="11" t="n">
        <f aca="false">IF(Y$180=0,MIN(AK360,AX360,BJ360,BU360,CF360,DD360),MIN(AK360,AX360,BJ360,BU360,CF360,CR360,DD360))</f>
        <v>-5.8</v>
      </c>
      <c r="K360" s="20" t="n">
        <f aca="false">(G360+J360)/2</f>
        <v>6.6</v>
      </c>
      <c r="AC360" s="1" t="n">
        <v>2010</v>
      </c>
      <c r="AD360" s="26" t="n">
        <v>10.4515060240964</v>
      </c>
      <c r="AE360" s="15" t="n">
        <v>10.2777242302544</v>
      </c>
      <c r="AF360" s="16" t="n">
        <v>10.1347172021419</v>
      </c>
      <c r="AG360" s="11" t="n">
        <v>10.0842089316863</v>
      </c>
      <c r="AH360" s="17" t="n">
        <v>10.0263737076251</v>
      </c>
      <c r="AI360" s="16" t="n">
        <v>23.7</v>
      </c>
      <c r="AJ360" s="18" t="n">
        <v>10.5</v>
      </c>
      <c r="AK360" s="6" t="n">
        <v>-5.8</v>
      </c>
      <c r="AL360" s="6" t="n">
        <v>-5.4</v>
      </c>
      <c r="AM360" s="20" t="n">
        <v>8.95</v>
      </c>
      <c r="AN360" s="15"/>
      <c r="AO360" s="15"/>
      <c r="AP360" s="1" t="n">
        <v>2010</v>
      </c>
      <c r="AQ360" s="11" t="n">
        <v>9.16474358974359</v>
      </c>
      <c r="AR360" s="15" t="n">
        <v>8.88634615384615</v>
      </c>
      <c r="AS360" s="16" t="n">
        <v>8.74951923076923</v>
      </c>
      <c r="AT360" s="11" t="n">
        <v>8.65582896270396</v>
      </c>
      <c r="AU360" s="17" t="n">
        <v>8.78257837995338</v>
      </c>
      <c r="AV360" s="3" t="n">
        <v>19</v>
      </c>
      <c r="AW360" s="21" t="n">
        <v>9.5</v>
      </c>
      <c r="AX360" s="6" t="n">
        <v>-1</v>
      </c>
      <c r="AY360" s="6" t="n">
        <v>1.3</v>
      </c>
      <c r="AZ360" s="20" t="n">
        <v>9</v>
      </c>
      <c r="BA360" s="2"/>
      <c r="BB360" s="1" t="n">
        <v>2010</v>
      </c>
      <c r="BC360" s="11" t="n">
        <v>17.7473214285714</v>
      </c>
      <c r="BD360" s="15" t="n">
        <v>17.3315873015873</v>
      </c>
      <c r="BE360" s="16" t="n">
        <v>17.3184226190476</v>
      </c>
      <c r="BF360" s="11" t="n">
        <v>17.2789971139971</v>
      </c>
      <c r="BG360" s="24" t="n">
        <v>17.0823048641174</v>
      </c>
      <c r="BH360" s="3" t="n">
        <v>26.9</v>
      </c>
      <c r="BI360" s="18" t="n">
        <v>18.9</v>
      </c>
      <c r="BJ360" s="6" t="n">
        <v>4.9</v>
      </c>
      <c r="BL360" s="20" t="n">
        <v>15.9</v>
      </c>
      <c r="BM360" s="1" t="n">
        <v>2010</v>
      </c>
      <c r="BN360" s="11" t="n">
        <v>10.5261904761905</v>
      </c>
      <c r="BO360" s="15" t="n">
        <v>10.5883333333333</v>
      </c>
      <c r="BP360" s="16" t="n">
        <v>10.4816170634921</v>
      </c>
      <c r="BQ360" s="11" t="n">
        <v>10.5179646164021</v>
      </c>
      <c r="BR360" s="24" t="n">
        <v>10.6017314814815</v>
      </c>
      <c r="BS360" s="3" t="n">
        <v>22.7</v>
      </c>
      <c r="BT360" s="18" t="n">
        <v>10.05</v>
      </c>
      <c r="BU360" s="6" t="n">
        <v>3.1</v>
      </c>
      <c r="BV360" s="20" t="n">
        <v>12.9</v>
      </c>
      <c r="BX360" s="1" t="n">
        <v>2010</v>
      </c>
      <c r="BY360" s="11" t="n">
        <v>13.9166666666667</v>
      </c>
      <c r="BZ360" s="15" t="n">
        <v>13.6572453703704</v>
      </c>
      <c r="CA360" s="16" t="n">
        <v>13.6287384259259</v>
      </c>
      <c r="CB360" s="11" t="n">
        <v>13.7267715347924</v>
      </c>
      <c r="CC360" s="17" t="n">
        <v>13.7731582666947</v>
      </c>
      <c r="CD360" s="3" t="n">
        <v>29</v>
      </c>
      <c r="CE360" s="18" t="n">
        <v>14.2</v>
      </c>
      <c r="CF360" s="6" t="n">
        <v>0.8</v>
      </c>
      <c r="CG360" s="20" t="n">
        <v>14.9</v>
      </c>
      <c r="CH360" s="6"/>
      <c r="CI360" s="2"/>
      <c r="CJ360" s="1" t="n">
        <v>2010</v>
      </c>
      <c r="CK360" s="11" t="n">
        <v>9.23571428571427</v>
      </c>
      <c r="CL360" s="15" t="n">
        <v>9.03428571428571</v>
      </c>
      <c r="CM360" s="16" t="n">
        <v>9.06684523809524</v>
      </c>
      <c r="CN360" s="11" t="n">
        <v>8.91175099206349</v>
      </c>
      <c r="CO360" s="17" t="n">
        <v>8.98110515873016</v>
      </c>
      <c r="CP360" s="16" t="n">
        <v>15.9</v>
      </c>
      <c r="CQ360" s="18" t="n">
        <v>9</v>
      </c>
      <c r="CR360" s="25" t="n">
        <v>1.5</v>
      </c>
      <c r="CS360" s="38" t="n">
        <v>8.7</v>
      </c>
      <c r="CT360" s="15"/>
      <c r="CU360" s="15"/>
      <c r="CV360" s="1" t="n">
        <v>2010</v>
      </c>
      <c r="CW360" s="11" t="n">
        <v>17.4229166666667</v>
      </c>
      <c r="CX360" s="15" t="n">
        <v>17.7245833333333</v>
      </c>
      <c r="CY360" s="16" t="n">
        <v>17.5839583333333</v>
      </c>
      <c r="CZ360" s="11" t="n">
        <v>17.7487847222222</v>
      </c>
      <c r="DA360" s="17" t="n">
        <v>17.6052001262626</v>
      </c>
      <c r="DB360" s="3" t="n">
        <v>25.8</v>
      </c>
      <c r="DC360" s="18" t="n">
        <v>18.7</v>
      </c>
      <c r="DD360" s="6" t="n">
        <v>3.2</v>
      </c>
      <c r="DE360" s="20" t="n">
        <v>14.5</v>
      </c>
    </row>
    <row r="361" customFormat="false" ht="12.8" hidden="false" customHeight="false" outlineLevel="0" collapsed="false">
      <c r="A361" s="22"/>
      <c r="B361" s="11" t="n">
        <v>14.1497423109368</v>
      </c>
      <c r="C361" s="15" t="n">
        <f aca="false">AVERAGE(B357:B361)</f>
        <v>14.3197546490351</v>
      </c>
      <c r="D361" s="16" t="n">
        <f aca="false">AVERAGE(B352:B361)</f>
        <v>14.2774976139807</v>
      </c>
      <c r="E361" s="11" t="n">
        <f aca="false">AVERAGE(B342:B361)</f>
        <v>14.2761079764512</v>
      </c>
      <c r="F361" s="17" t="n">
        <f aca="false">AVERAGE(B312:B361)</f>
        <v>14.2508832466894</v>
      </c>
      <c r="G361" s="16" t="n">
        <f aca="false">IF(Y$180=0,MIN(AI361,AV361,BH361,BS361,CD361,DB361),MIN(AI361,AV361,BH361,BS361,CD361,CP361,DB361))</f>
        <v>18.2</v>
      </c>
      <c r="H361" s="18" t="n">
        <f aca="false">IF(Y$4=0,MEDIAN(AJ361,AW361,BI361,BT361,CE361,DC361),MEDIAN(AJ361,AW361,BI361,BT361,CE361,CQ361,DC361))</f>
        <v>10.25</v>
      </c>
      <c r="I361" s="19" t="n">
        <f aca="false">IF(Y$4=0,SUM(AJ361*0.104+AW361*0.03+BI361*0.225+BT361*0.329+CE361*0.009+DC361*0.175),SUM(AJ361*0.104+AW361*0.03+BI361*0.225+BT361*0.329+DC361*0.175))</f>
        <v>11.73705</v>
      </c>
      <c r="J361" s="11" t="n">
        <f aca="false">IF(Y$180=0,MIN(AK361,AX361,BJ361,BU361,CF361,DD361),MIN(AK361,AX361,BJ361,BU361,CF361,CR361,DD361))</f>
        <v>-5</v>
      </c>
      <c r="K361" s="20" t="n">
        <f aca="false">(G361+J361)/2</f>
        <v>6.6</v>
      </c>
      <c r="AC361" s="1" t="n">
        <v>2011</v>
      </c>
      <c r="AD361" s="26" t="n">
        <v>9.99968206157965</v>
      </c>
      <c r="AE361" s="15" t="n">
        <v>10.3171787148594</v>
      </c>
      <c r="AF361" s="16" t="n">
        <v>10.1418356760375</v>
      </c>
      <c r="AG361" s="11" t="n">
        <v>10.0680174992901</v>
      </c>
      <c r="AH361" s="17" t="n">
        <v>10.0303251244033</v>
      </c>
      <c r="AI361" s="16" t="n">
        <v>23.7</v>
      </c>
      <c r="AJ361" s="18" t="n">
        <v>9.7</v>
      </c>
      <c r="AK361" s="6" t="n">
        <v>-5</v>
      </c>
      <c r="AL361" s="6" t="n">
        <v>-4.4</v>
      </c>
      <c r="AM361" s="20" t="n">
        <v>9.35</v>
      </c>
      <c r="AN361" s="15"/>
      <c r="AO361" s="15"/>
      <c r="AP361" s="1" t="n">
        <v>2011</v>
      </c>
      <c r="AQ361" s="11" t="n">
        <v>9.13942307692308</v>
      </c>
      <c r="AR361" s="15" t="n">
        <v>9.09269230769231</v>
      </c>
      <c r="AS361" s="16" t="n">
        <v>8.7711858974359</v>
      </c>
      <c r="AT361" s="11" t="n">
        <v>8.67406614219114</v>
      </c>
      <c r="AU361" s="17" t="n">
        <v>8.78069696969697</v>
      </c>
      <c r="AV361" s="3" t="n">
        <v>18.2</v>
      </c>
      <c r="AW361" s="21" t="n">
        <v>9.2</v>
      </c>
      <c r="AX361" s="6" t="n">
        <v>0.1</v>
      </c>
      <c r="AY361" s="6" t="n">
        <v>1</v>
      </c>
      <c r="AZ361" s="20" t="n">
        <v>9.15</v>
      </c>
      <c r="BA361" s="2"/>
      <c r="BB361" s="1" t="n">
        <v>2011</v>
      </c>
      <c r="BC361" s="11" t="n">
        <v>16.4189484126984</v>
      </c>
      <c r="BD361" s="15" t="n">
        <v>17.1292063492064</v>
      </c>
      <c r="BE361" s="16" t="n">
        <v>17.2668452380952</v>
      </c>
      <c r="BF361" s="11" t="n">
        <v>17.2496667568543</v>
      </c>
      <c r="BG361" s="24" t="n">
        <v>17.0841620069745</v>
      </c>
      <c r="BH361" s="3" t="n">
        <v>26.5</v>
      </c>
      <c r="BI361" s="18" t="n">
        <v>17.7</v>
      </c>
      <c r="BJ361" s="6" t="n">
        <v>0.7</v>
      </c>
      <c r="BL361" s="20" t="n">
        <v>13.6</v>
      </c>
      <c r="BM361" s="1" t="n">
        <v>2011</v>
      </c>
      <c r="BN361" s="11" t="n">
        <v>10.8422619047619</v>
      </c>
      <c r="BO361" s="15" t="n">
        <v>10.7366666666667</v>
      </c>
      <c r="BP361" s="16" t="n">
        <v>10.5104861111111</v>
      </c>
      <c r="BQ361" s="11" t="n">
        <v>10.5097056878307</v>
      </c>
      <c r="BR361" s="24" t="n">
        <v>10.602041005291</v>
      </c>
      <c r="BS361" s="3" t="n">
        <v>24.3</v>
      </c>
      <c r="BT361" s="18" t="n">
        <v>10.25</v>
      </c>
      <c r="BU361" s="6" t="n">
        <v>4.7</v>
      </c>
      <c r="BV361" s="20" t="n">
        <v>14.5</v>
      </c>
      <c r="BX361" s="1" t="n">
        <v>2011</v>
      </c>
      <c r="BY361" s="11" t="n">
        <v>14.3175925925926</v>
      </c>
      <c r="BZ361" s="15" t="n">
        <v>13.8357175925926</v>
      </c>
      <c r="CA361" s="16" t="n">
        <v>13.7425810185185</v>
      </c>
      <c r="CB361" s="11" t="n">
        <v>13.7312912107183</v>
      </c>
      <c r="CC361" s="17" t="n">
        <v>13.7824916000281</v>
      </c>
      <c r="CD361" s="3" t="n">
        <v>27.7</v>
      </c>
      <c r="CE361" s="18" t="n">
        <v>13.85</v>
      </c>
      <c r="CF361" s="6" t="n">
        <v>3.9</v>
      </c>
      <c r="CG361" s="20" t="n">
        <v>15.8</v>
      </c>
      <c r="CH361" s="6"/>
      <c r="CI361" s="2"/>
      <c r="CJ361" s="1" t="n">
        <v>2011</v>
      </c>
      <c r="CK361" s="11" t="n">
        <v>9.39761904761905</v>
      </c>
      <c r="CL361" s="15" t="n">
        <v>9.21404761904762</v>
      </c>
      <c r="CM361" s="16" t="n">
        <v>9.07535714285714</v>
      </c>
      <c r="CN361" s="11" t="n">
        <v>8.94371527777778</v>
      </c>
      <c r="CO361" s="17" t="n">
        <v>8.98134325396826</v>
      </c>
      <c r="CP361" s="16" t="n">
        <v>14.9</v>
      </c>
      <c r="CQ361" s="18" t="n">
        <v>9.1</v>
      </c>
      <c r="CR361" s="25" t="n">
        <v>1.8</v>
      </c>
      <c r="CS361" s="38" t="n">
        <v>8.35</v>
      </c>
      <c r="CT361" s="15"/>
      <c r="CU361" s="15"/>
      <c r="CV361" s="1" t="n">
        <v>2011</v>
      </c>
      <c r="CW361" s="11" t="n">
        <v>16.5520833333333</v>
      </c>
      <c r="CX361" s="15" t="n">
        <v>17.49125</v>
      </c>
      <c r="CY361" s="16" t="n">
        <v>17.563125</v>
      </c>
      <c r="CZ361" s="11" t="n">
        <v>17.6621180555556</v>
      </c>
      <c r="DA361" s="17" t="n">
        <v>17.5834501262626</v>
      </c>
      <c r="DB361" s="3" t="n">
        <v>25.7</v>
      </c>
      <c r="DC361" s="18" t="n">
        <v>17.7</v>
      </c>
      <c r="DD361" s="6" t="n">
        <v>2.4</v>
      </c>
      <c r="DE361" s="20" t="n">
        <v>14.05</v>
      </c>
    </row>
    <row r="362" customFormat="false" ht="12.8" hidden="false" customHeight="false" outlineLevel="0" collapsed="false">
      <c r="A362" s="22"/>
      <c r="B362" s="11" t="n">
        <v>13.847268817627</v>
      </c>
      <c r="C362" s="15" t="n">
        <f aca="false">AVERAGE(B358:B362)</f>
        <v>14.1987459280591</v>
      </c>
      <c r="D362" s="16" t="n">
        <f aca="false">AVERAGE(B353:B362)</f>
        <v>14.2725259660991</v>
      </c>
      <c r="E362" s="11" t="n">
        <f aca="false">AVERAGE(B343:B362)</f>
        <v>14.2468477172389</v>
      </c>
      <c r="F362" s="17" t="n">
        <f aca="false">AVERAGE(B313:B362)</f>
        <v>14.2437335411655</v>
      </c>
      <c r="G362" s="16" t="n">
        <f aca="false">IF(Y$180=0,MIN(AI362,AV362,BH362,BS362,CD362,DB362),MIN(AI362,AV362,BH362,BS362,CD362,CP362,DB362))</f>
        <v>17.8</v>
      </c>
      <c r="H362" s="18" t="n">
        <f aca="false">IF(Y$4=0,MEDIAN(AJ362,AW362,BI362,BT362,CE362,DC362),MEDIAN(AJ362,AW362,BI362,BT362,CE362,CQ362,DC362))</f>
        <v>10.05</v>
      </c>
      <c r="I362" s="19" t="n">
        <f aca="false">IF(Y$4=0,SUM(AJ362*0.104+AW362*0.03+BI362*0.225+BT362*0.329+CE362*0.009+DC362*0.175),SUM(AJ362*0.104+AW362*0.03+BI362*0.225+BT362*0.329+DC362*0.175))</f>
        <v>11.7379</v>
      </c>
      <c r="J362" s="11" t="n">
        <f aca="false">IF(Y$180=0,MIN(AK362,AX362,BJ362,BU362,CF362,DD362),MIN(AK362,AX362,BJ362,BU362,CF362,CR362,DD362))</f>
        <v>-5.5</v>
      </c>
      <c r="K362" s="20" t="n">
        <f aca="false">(G362+J362)/2</f>
        <v>6.15</v>
      </c>
      <c r="AC362" s="1" t="n">
        <v>2012</v>
      </c>
      <c r="AD362" s="26" t="n">
        <v>9.3408969210174</v>
      </c>
      <c r="AE362" s="15" t="n">
        <v>10.0451037483266</v>
      </c>
      <c r="AF362" s="16" t="n">
        <v>10.0978263052209</v>
      </c>
      <c r="AG362" s="11" t="n">
        <v>10.0480442730518</v>
      </c>
      <c r="AH362" s="17" t="n">
        <v>10.0265292743364</v>
      </c>
      <c r="AI362" s="16" t="n">
        <v>22.5</v>
      </c>
      <c r="AJ362" s="18" t="n">
        <v>9.3</v>
      </c>
      <c r="AK362" s="6" t="n">
        <v>-5.5</v>
      </c>
      <c r="AL362" s="6" t="n">
        <v>-4.7</v>
      </c>
      <c r="AM362" s="20" t="n">
        <v>8.5</v>
      </c>
      <c r="AN362" s="15"/>
      <c r="AO362" s="15"/>
      <c r="AP362" s="1" t="n">
        <v>2012</v>
      </c>
      <c r="AQ362" s="11" t="n">
        <v>8.74962121212121</v>
      </c>
      <c r="AR362" s="15" t="n">
        <v>8.96325757575758</v>
      </c>
      <c r="AS362" s="16" t="n">
        <v>8.80973776223776</v>
      </c>
      <c r="AT362" s="11" t="n">
        <v>8.67367861305361</v>
      </c>
      <c r="AU362" s="17" t="n">
        <v>8.77929836829837</v>
      </c>
      <c r="AV362" s="3" t="n">
        <v>17.8</v>
      </c>
      <c r="AW362" s="21" t="n">
        <v>8.6</v>
      </c>
      <c r="AX362" s="6" t="n">
        <v>0.5</v>
      </c>
      <c r="AY362" s="6" t="n">
        <v>0.5</v>
      </c>
      <c r="AZ362" s="20" t="n">
        <v>9.15</v>
      </c>
      <c r="BA362" s="2"/>
      <c r="BB362" s="1" t="n">
        <v>2012</v>
      </c>
      <c r="BC362" s="11" t="n">
        <v>16.4311507936508</v>
      </c>
      <c r="BD362" s="15" t="n">
        <v>16.9365476190476</v>
      </c>
      <c r="BE362" s="16" t="n">
        <v>17.210496031746</v>
      </c>
      <c r="BF362" s="11" t="n">
        <v>17.2148651695527</v>
      </c>
      <c r="BG362" s="24" t="n">
        <v>17.0782453403078</v>
      </c>
      <c r="BH362" s="3" t="n">
        <v>26.6</v>
      </c>
      <c r="BI362" s="18" t="n">
        <v>17.6</v>
      </c>
      <c r="BJ362" s="6" t="n">
        <v>1.8</v>
      </c>
      <c r="BL362" s="20" t="n">
        <v>14.2</v>
      </c>
      <c r="BM362" s="1" t="n">
        <v>2012</v>
      </c>
      <c r="BN362" s="11" t="n">
        <v>10.4061507936508</v>
      </c>
      <c r="BO362" s="15" t="n">
        <v>10.6155158730159</v>
      </c>
      <c r="BP362" s="16" t="n">
        <v>10.5468650793651</v>
      </c>
      <c r="BQ362" s="11" t="n">
        <v>10.4967493386243</v>
      </c>
      <c r="BR362" s="24" t="n">
        <v>10.5991759259259</v>
      </c>
      <c r="BS362" s="3" t="n">
        <v>22.9</v>
      </c>
      <c r="BT362" s="18" t="n">
        <v>10.05</v>
      </c>
      <c r="BU362" s="6" t="n">
        <v>2.4</v>
      </c>
      <c r="BV362" s="20" t="n">
        <v>12.65</v>
      </c>
      <c r="BX362" s="1" t="n">
        <v>2012</v>
      </c>
      <c r="BY362" s="11" t="n">
        <v>13.7675925925926</v>
      </c>
      <c r="BZ362" s="15" t="n">
        <v>13.8567824074074</v>
      </c>
      <c r="CA362" s="16" t="n">
        <v>13.7644328703704</v>
      </c>
      <c r="CB362" s="11" t="n">
        <v>13.7193120440516</v>
      </c>
      <c r="CC362" s="17" t="n">
        <v>13.7801119703984</v>
      </c>
      <c r="CD362" s="3" t="n">
        <v>27.3</v>
      </c>
      <c r="CE362" s="18" t="n">
        <v>13.5</v>
      </c>
      <c r="CF362" s="6" t="n">
        <v>0.7</v>
      </c>
      <c r="CG362" s="20" t="n">
        <v>14</v>
      </c>
      <c r="CH362" s="6"/>
      <c r="CI362" s="2"/>
      <c r="CJ362" s="1" t="n">
        <v>2012</v>
      </c>
      <c r="CK362" s="11" t="n">
        <v>9.46309523809523</v>
      </c>
      <c r="CL362" s="15" t="n">
        <v>9.24023809523809</v>
      </c>
      <c r="CM362" s="16" t="n">
        <v>9.10630952380952</v>
      </c>
      <c r="CN362" s="11" t="n">
        <v>8.9850248015873</v>
      </c>
      <c r="CO362" s="17" t="n">
        <v>8.98791468253968</v>
      </c>
      <c r="CP362" s="16" t="n">
        <v>15.5</v>
      </c>
      <c r="CQ362" s="18" t="n">
        <v>9.15</v>
      </c>
      <c r="CR362" s="25" t="n">
        <v>2</v>
      </c>
      <c r="CS362" s="38" t="n">
        <v>8.75</v>
      </c>
      <c r="CT362" s="15"/>
      <c r="CU362" s="15"/>
      <c r="CV362" s="1" t="n">
        <v>2012</v>
      </c>
      <c r="CW362" s="11" t="n">
        <v>16.6729166666667</v>
      </c>
      <c r="CX362" s="15" t="n">
        <v>17.27375</v>
      </c>
      <c r="CY362" s="16" t="n">
        <v>17.5570833333333</v>
      </c>
      <c r="CZ362" s="11" t="n">
        <v>17.5821180555556</v>
      </c>
      <c r="DA362" s="17" t="n">
        <v>17.5588667929293</v>
      </c>
      <c r="DB362" s="3" t="n">
        <v>25.4</v>
      </c>
      <c r="DC362" s="18" t="n">
        <v>18.55</v>
      </c>
      <c r="DD362" s="6" t="n">
        <v>-0.3</v>
      </c>
      <c r="DE362" s="20" t="n">
        <v>12.55</v>
      </c>
    </row>
    <row r="363" customFormat="false" ht="12.8" hidden="false" customHeight="false" outlineLevel="0" collapsed="false">
      <c r="A363" s="22"/>
      <c r="B363" s="11" t="n">
        <v>14.811017608312</v>
      </c>
      <c r="C363" s="15" t="n">
        <f aca="false">AVERAGE(B359:B363)</f>
        <v>14.344953506686</v>
      </c>
      <c r="D363" s="16" t="n">
        <f aca="false">AVERAGE(B354:B363)</f>
        <v>14.3165021218714</v>
      </c>
      <c r="E363" s="11" t="n">
        <f aca="false">AVERAGE(B344:B363)</f>
        <v>14.2658906850611</v>
      </c>
      <c r="F363" s="17" t="n">
        <f aca="false">AVERAGE(B314:B363)</f>
        <v>14.2520074212863</v>
      </c>
      <c r="G363" s="16" t="n">
        <f aca="false">IF(Y$180=0,MIN(AI363,AV363,BH363,BS363,CD363,DB363),MIN(AI363,AV363,BH363,BS363,CD363,CP363,DB363))</f>
        <v>18</v>
      </c>
      <c r="H363" s="18" t="n">
        <f aca="false">IF(Y$4=0,MEDIAN(AJ363,AW363,BI363,BT363,CE363,DC363),MEDIAN(AJ363,AW363,BI363,BT363,CE363,CQ363,DC363))</f>
        <v>10.7</v>
      </c>
      <c r="I363" s="19" t="n">
        <f aca="false">IF(Y$4=0,SUM(AJ363*0.104+AW363*0.03+BI363*0.225+BT363*0.329+CE363*0.009+DC363*0.175),SUM(AJ363*0.104+AW363*0.03+BI363*0.225+BT363*0.329+DC363*0.175))</f>
        <v>12.4287</v>
      </c>
      <c r="J363" s="11" t="n">
        <f aca="false">IF(Y$180=0,MIN(AK363,AX363,BJ363,BU363,CF363,DD363),MIN(AK363,AX363,BJ363,BU363,CF363,CR363,DD363))</f>
        <v>-3.9</v>
      </c>
      <c r="K363" s="20" t="n">
        <f aca="false">(G363+J363)/2</f>
        <v>7.05</v>
      </c>
      <c r="AC363" s="1" t="n">
        <v>2013</v>
      </c>
      <c r="AD363" s="26" t="n">
        <v>10.0959170013387</v>
      </c>
      <c r="AE363" s="15" t="n">
        <v>10.1196285140562</v>
      </c>
      <c r="AF363" s="16" t="n">
        <v>10.0932647255689</v>
      </c>
      <c r="AG363" s="11" t="n">
        <v>10.0433471512312</v>
      </c>
      <c r="AH363" s="17" t="n">
        <v>10.0256861239571</v>
      </c>
      <c r="AI363" s="16" t="n">
        <v>24.4</v>
      </c>
      <c r="AJ363" s="18" t="n">
        <v>9.6</v>
      </c>
      <c r="AK363" s="6" t="n">
        <v>-3.9</v>
      </c>
      <c r="AL363" s="6" t="n">
        <v>-2.9</v>
      </c>
      <c r="AM363" s="20" t="n">
        <v>10.25</v>
      </c>
      <c r="AN363" s="15"/>
      <c r="AO363" s="15"/>
      <c r="AP363" s="1" t="n">
        <v>2013</v>
      </c>
      <c r="AQ363" s="11" t="n">
        <v>9.19038461538462</v>
      </c>
      <c r="AR363" s="15" t="n">
        <v>9.07780885780886</v>
      </c>
      <c r="AS363" s="16" t="n">
        <v>8.8605710955711</v>
      </c>
      <c r="AT363" s="11" t="n">
        <v>8.69673951048951</v>
      </c>
      <c r="AU363" s="17" t="n">
        <v>8.7803784965035</v>
      </c>
      <c r="AV363" s="3" t="n">
        <v>18</v>
      </c>
      <c r="AW363" s="21" t="n">
        <v>9</v>
      </c>
      <c r="AX363" s="6" t="n">
        <v>1.1</v>
      </c>
      <c r="AY363" s="6" t="n">
        <v>1.2</v>
      </c>
      <c r="AZ363" s="20" t="n">
        <v>9.55</v>
      </c>
      <c r="BA363" s="2"/>
      <c r="BB363" s="1" t="n">
        <v>2013</v>
      </c>
      <c r="BC363" s="11" t="n">
        <v>17.5019841269841</v>
      </c>
      <c r="BD363" s="15" t="n">
        <v>17.0582142857143</v>
      </c>
      <c r="BE363" s="16" t="n">
        <v>17.2063492063492</v>
      </c>
      <c r="BF363" s="11" t="n">
        <v>17.2092600108225</v>
      </c>
      <c r="BG363" s="24" t="n">
        <v>17.0961104196729</v>
      </c>
      <c r="BH363" s="3" t="n">
        <v>27.5</v>
      </c>
      <c r="BI363" s="18" t="n">
        <v>18.4</v>
      </c>
      <c r="BJ363" s="6" t="n">
        <v>2.5</v>
      </c>
      <c r="BL363" s="20" t="n">
        <v>15</v>
      </c>
      <c r="BM363" s="1" t="n">
        <v>2013</v>
      </c>
      <c r="BN363" s="11" t="n">
        <v>11.1752314814815</v>
      </c>
      <c r="BO363" s="15" t="n">
        <v>10.7858002645503</v>
      </c>
      <c r="BP363" s="16" t="n">
        <v>10.6255787037037</v>
      </c>
      <c r="BQ363" s="11" t="n">
        <v>10.5217179232804</v>
      </c>
      <c r="BR363" s="24" t="n">
        <v>10.6076706349206</v>
      </c>
      <c r="BS363" s="3" t="n">
        <v>22.6</v>
      </c>
      <c r="BT363" s="18" t="n">
        <v>10.7</v>
      </c>
      <c r="BU363" s="6" t="n">
        <v>5.3</v>
      </c>
      <c r="BV363" s="20" t="n">
        <v>13.95</v>
      </c>
      <c r="BX363" s="1" t="n">
        <v>2013</v>
      </c>
      <c r="BY363" s="11" t="n">
        <v>14.5030952380952</v>
      </c>
      <c r="BZ363" s="15" t="n">
        <v>14.0480958994709</v>
      </c>
      <c r="CA363" s="16" t="n">
        <v>13.8241868386243</v>
      </c>
      <c r="CB363" s="11" t="n">
        <v>13.7670671145984</v>
      </c>
      <c r="CC363" s="17" t="n">
        <v>13.7857456344196</v>
      </c>
      <c r="CD363" s="3" t="n">
        <v>27</v>
      </c>
      <c r="CE363" s="18" t="n">
        <v>14.1</v>
      </c>
      <c r="CF363" s="6" t="n">
        <v>2.4</v>
      </c>
      <c r="CG363" s="20" t="n">
        <v>14.7</v>
      </c>
      <c r="CH363" s="6"/>
      <c r="CI363" s="2"/>
      <c r="CJ363" s="1" t="n">
        <v>2013</v>
      </c>
      <c r="CK363" s="11" t="n">
        <v>9.70952380952379</v>
      </c>
      <c r="CL363" s="15" t="n">
        <v>9.40714285714285</v>
      </c>
      <c r="CM363" s="16" t="n">
        <v>9.1722619047619</v>
      </c>
      <c r="CN363" s="11" t="n">
        <v>9.01639384920635</v>
      </c>
      <c r="CO363" s="17" t="n">
        <v>9.00643849206349</v>
      </c>
      <c r="CP363" s="16" t="n">
        <v>15.6</v>
      </c>
      <c r="CQ363" s="18" t="n">
        <v>9.5</v>
      </c>
      <c r="CR363" s="25" t="n">
        <v>3.3</v>
      </c>
      <c r="CS363" s="38" t="n">
        <v>9.45</v>
      </c>
      <c r="CT363" s="15"/>
      <c r="CU363" s="15"/>
      <c r="CV363" s="1" t="n">
        <v>2013</v>
      </c>
      <c r="CW363" s="11" t="n">
        <v>18.4041666666667</v>
      </c>
      <c r="CX363" s="15" t="n">
        <v>17.4120833333333</v>
      </c>
      <c r="CY363" s="16" t="n">
        <v>17.6427083333333</v>
      </c>
      <c r="CZ363" s="11" t="n">
        <v>17.5909722222222</v>
      </c>
      <c r="DA363" s="17" t="n">
        <v>17.566908459596</v>
      </c>
      <c r="DB363" s="3" t="n">
        <v>26.4</v>
      </c>
      <c r="DC363" s="18" t="n">
        <v>20</v>
      </c>
      <c r="DD363" s="6" t="n">
        <v>4.6</v>
      </c>
      <c r="DE363" s="20" t="n">
        <v>15.5</v>
      </c>
    </row>
    <row r="364" customFormat="false" ht="12.8" hidden="false" customHeight="false" outlineLevel="0" collapsed="false">
      <c r="A364" s="22"/>
      <c r="B364" s="11" t="n">
        <v>14.599866135985</v>
      </c>
      <c r="C364" s="15" t="n">
        <f aca="false">AVERAGE(B360:B364)</f>
        <v>14.37272685433</v>
      </c>
      <c r="D364" s="16" t="n">
        <f aca="false">AVERAGE(B355:B364)</f>
        <v>14.3552508677064</v>
      </c>
      <c r="E364" s="11" t="n">
        <f aca="false">AVERAGE(B345:B364)</f>
        <v>14.3027721236299</v>
      </c>
      <c r="F364" s="17" t="n">
        <f aca="false">AVERAGE(B315:B364)</f>
        <v>14.2625490330316</v>
      </c>
      <c r="G364" s="16" t="n">
        <f aca="false">IF(Y$180=0,MIN(AI364,AV364,BH364,BS364,CD364,DB364),MIN(AI364,AV364,BH364,BS364,CD364,CP364,DB364))</f>
        <v>18.3</v>
      </c>
      <c r="H364" s="18" t="n">
        <f aca="false">IF(Y$4=0,MEDIAN(AJ364,AW364,BI364,BT364,CE364,DC364),MEDIAN(AJ364,AW364,BI364,BT364,CE364,CQ364,DC364))</f>
        <v>10.7</v>
      </c>
      <c r="I364" s="19" t="n">
        <f aca="false">IF(Y$4=0,SUM(AJ364*0.104+AW364*0.03+BI364*0.225+BT364*0.329+CE364*0.009+DC364*0.175),SUM(AJ364*0.104+AW364*0.03+BI364*0.225+BT364*0.329+DC364*0.175))</f>
        <v>12.5422</v>
      </c>
      <c r="J364" s="11" t="n">
        <f aca="false">IF(Y$180=0,MIN(AK364,AX364,BJ364,BU364,CF364,DD364),MIN(AK364,AX364,BJ364,BU364,CF364,CR364,DD364))</f>
        <v>-5.5</v>
      </c>
      <c r="K364" s="20" t="n">
        <f aca="false">(G364+J364)/2</f>
        <v>6.4</v>
      </c>
      <c r="AC364" s="1" t="n">
        <v>2014</v>
      </c>
      <c r="AD364" s="26" t="n">
        <v>10.5077978580991</v>
      </c>
      <c r="AE364" s="15" t="n">
        <v>10.0791599732262</v>
      </c>
      <c r="AF364" s="16" t="n">
        <v>10.157438085676</v>
      </c>
      <c r="AG364" s="11" t="n">
        <v>10.1001242596649</v>
      </c>
      <c r="AH364" s="17" t="n">
        <v>10.0442021882141</v>
      </c>
      <c r="AI364" s="16" t="n">
        <v>23.7</v>
      </c>
      <c r="AJ364" s="18" t="n">
        <v>10.6</v>
      </c>
      <c r="AK364" s="6" t="n">
        <v>-5.5</v>
      </c>
      <c r="AL364" s="6" t="n">
        <v>-5.5</v>
      </c>
      <c r="AM364" s="20" t="n">
        <v>9.1</v>
      </c>
      <c r="AN364" s="15"/>
      <c r="AO364" s="15"/>
      <c r="AP364" s="1" t="n">
        <v>2014</v>
      </c>
      <c r="AQ364" s="11" t="n">
        <v>9.30705128205128</v>
      </c>
      <c r="AR364" s="15" t="n">
        <v>9.11024475524476</v>
      </c>
      <c r="AS364" s="16" t="n">
        <v>8.95255827505828</v>
      </c>
      <c r="AT364" s="11" t="n">
        <v>8.7544798951049</v>
      </c>
      <c r="AU364" s="17" t="n">
        <v>8.79517977855478</v>
      </c>
      <c r="AV364" s="3" t="n">
        <v>18.3</v>
      </c>
      <c r="AW364" s="21" t="n">
        <v>9.4</v>
      </c>
      <c r="AX364" s="6" t="n">
        <v>-0.4</v>
      </c>
      <c r="AY364" s="6" t="n">
        <v>-0.4</v>
      </c>
      <c r="AZ364" s="20" t="n">
        <v>8.95</v>
      </c>
      <c r="BA364" s="2"/>
      <c r="BB364" s="1" t="n">
        <v>2014</v>
      </c>
      <c r="BC364" s="11" t="n">
        <v>17.4446428571429</v>
      </c>
      <c r="BD364" s="15" t="n">
        <v>17.1088095238095</v>
      </c>
      <c r="BE364" s="16" t="n">
        <v>17.2342063492064</v>
      </c>
      <c r="BF364" s="11" t="n">
        <v>17.2529604076479</v>
      </c>
      <c r="BG364" s="24" t="n">
        <v>17.1067512926888</v>
      </c>
      <c r="BH364" s="3" t="n">
        <v>26.7</v>
      </c>
      <c r="BI364" s="18" t="n">
        <v>18.7</v>
      </c>
      <c r="BJ364" s="6" t="n">
        <v>0.3</v>
      </c>
      <c r="BL364" s="20" t="n">
        <v>13.5</v>
      </c>
      <c r="BM364" s="1" t="n">
        <v>2014</v>
      </c>
      <c r="BN364" s="11" t="n">
        <v>10.7529761904762</v>
      </c>
      <c r="BO364" s="15" t="n">
        <v>10.7405621693122</v>
      </c>
      <c r="BP364" s="16" t="n">
        <v>10.6678406084656</v>
      </c>
      <c r="BQ364" s="11" t="n">
        <v>10.5523826058201</v>
      </c>
      <c r="BR364" s="24" t="n">
        <v>10.6214444444444</v>
      </c>
      <c r="BS364" s="3" t="n">
        <v>24.1</v>
      </c>
      <c r="BT364" s="18" t="n">
        <v>10.7</v>
      </c>
      <c r="BU364" s="6" t="n">
        <v>1.5</v>
      </c>
      <c r="BV364" s="20" t="n">
        <v>12.8</v>
      </c>
      <c r="BX364" s="1" t="n">
        <v>2014</v>
      </c>
      <c r="BY364" s="11" t="n">
        <v>14.265</v>
      </c>
      <c r="BZ364" s="15" t="n">
        <v>14.1539894179894</v>
      </c>
      <c r="CA364" s="16" t="n">
        <v>13.8832562830688</v>
      </c>
      <c r="CB364" s="11" t="n">
        <v>13.7976319294132</v>
      </c>
      <c r="CC364" s="17" t="n">
        <v>13.8024391529381</v>
      </c>
      <c r="CD364" s="3" t="n">
        <v>27.4</v>
      </c>
      <c r="CE364" s="18" t="n">
        <v>13.45</v>
      </c>
      <c r="CF364" s="6" t="n">
        <v>3.7</v>
      </c>
      <c r="CG364" s="20" t="n">
        <v>15.55</v>
      </c>
      <c r="CH364" s="6"/>
      <c r="CI364" s="2"/>
      <c r="CJ364" s="1" t="n">
        <v>2014</v>
      </c>
      <c r="CK364" s="11" t="n">
        <v>9.725</v>
      </c>
      <c r="CL364" s="15" t="n">
        <v>9.50619047619047</v>
      </c>
      <c r="CM364" s="16" t="n">
        <v>9.27107142857142</v>
      </c>
      <c r="CN364" s="11" t="n">
        <v>9.07311011904762</v>
      </c>
      <c r="CO364" s="17" t="n">
        <v>9.02534325396825</v>
      </c>
      <c r="CP364" s="16" t="n">
        <v>15</v>
      </c>
      <c r="CQ364" s="18" t="n">
        <v>9.9</v>
      </c>
      <c r="CR364" s="25" t="n">
        <v>2</v>
      </c>
      <c r="CS364" s="38" t="n">
        <v>8.5</v>
      </c>
      <c r="CT364" s="15"/>
      <c r="CU364" s="15"/>
      <c r="CV364" s="1" t="n">
        <v>2014</v>
      </c>
      <c r="CW364" s="11" t="n">
        <v>17.7479166666667</v>
      </c>
      <c r="CX364" s="15" t="n">
        <v>17.36</v>
      </c>
      <c r="CY364" s="16" t="n">
        <v>17.6370833333333</v>
      </c>
      <c r="CZ364" s="11" t="n">
        <v>17.6239930555556</v>
      </c>
      <c r="DA364" s="17" t="n">
        <v>17.5588819444444</v>
      </c>
      <c r="DB364" s="3" t="n">
        <v>26.6</v>
      </c>
      <c r="DC364" s="18" t="n">
        <v>19.6</v>
      </c>
      <c r="DD364" s="6" t="n">
        <v>2.5</v>
      </c>
      <c r="DE364" s="20" t="n">
        <v>14.55</v>
      </c>
    </row>
    <row r="365" customFormat="false" ht="12.8" hidden="false" customHeight="false" outlineLevel="0" collapsed="false">
      <c r="A365" s="22" t="n">
        <f aca="false">A360+5</f>
        <v>2015</v>
      </c>
      <c r="B365" s="11" t="n">
        <v>14.5198494350046</v>
      </c>
      <c r="C365" s="15" t="n">
        <f aca="false">AVERAGE(B361:B365)</f>
        <v>14.3855488615731</v>
      </c>
      <c r="D365" s="16" t="n">
        <f aca="false">AVERAGE(B356:B365)</f>
        <v>14.351358828774</v>
      </c>
      <c r="E365" s="11" t="n">
        <f aca="false">AVERAGE(B346:B365)</f>
        <v>14.3119509924682</v>
      </c>
      <c r="F365" s="17" t="n">
        <f aca="false">AVERAGE(B316:B365)</f>
        <v>14.2687755201032</v>
      </c>
      <c r="G365" s="16" t="n">
        <f aca="false">IF(Y$180=0,MIN(AI365,AV365,BH365,BS365,CD365,DB365),MIN(AI365,AV365,BH365,BS365,CD365,CP365,DB365))</f>
        <v>18.1</v>
      </c>
      <c r="H365" s="18" t="n">
        <f aca="false">IF(Y$4=0,MEDIAN(AJ365,AW365,BI365,BT365,CE365,DC365),MEDIAN(AJ365,AW365,BI365,BT365,CE365,CQ365,DC365))</f>
        <v>10.8</v>
      </c>
      <c r="I365" s="19" t="n">
        <f aca="false">IF(Y$4=0,SUM(AJ365*0.104+AW365*0.03+BI365*0.225+BT365*0.329+CE365*0.009+DC365*0.175),SUM(AJ365*0.104+AW365*0.03+BI365*0.225+BT365*0.329+DC365*0.175))</f>
        <v>12.28485</v>
      </c>
      <c r="J365" s="11" t="n">
        <f aca="false">IF(Y$180=0,MIN(AK365,AX365,BJ365,BU365,CF365,DD365),MIN(AK365,AX365,BJ365,BU365,CF365,CR365,DD365))</f>
        <v>-5.4</v>
      </c>
      <c r="K365" s="20" t="n">
        <f aca="false">(G365+J365)/2</f>
        <v>6.35</v>
      </c>
      <c r="AC365" s="1" t="n">
        <v>2015</v>
      </c>
      <c r="AD365" s="26" t="n">
        <v>10.3919176706827</v>
      </c>
      <c r="AE365" s="15" t="n">
        <v>10.0672423025435</v>
      </c>
      <c r="AF365" s="16" t="n">
        <v>10.1724832663989</v>
      </c>
      <c r="AG365" s="11" t="n">
        <v>10.1191026733195</v>
      </c>
      <c r="AH365" s="17" t="n">
        <v>10.0588314324639</v>
      </c>
      <c r="AI365" s="16" t="n">
        <v>23.6</v>
      </c>
      <c r="AJ365" s="18" t="n">
        <v>10.8</v>
      </c>
      <c r="AK365" s="6" t="n">
        <v>-5.4</v>
      </c>
      <c r="AL365" s="6" t="n">
        <v>-4.9</v>
      </c>
      <c r="AM365" s="20" t="n">
        <v>9.1</v>
      </c>
      <c r="AN365" s="15"/>
      <c r="AO365" s="15"/>
      <c r="AP365" s="1" t="n">
        <v>2015</v>
      </c>
      <c r="AQ365" s="11" t="n">
        <v>9.03365384615385</v>
      </c>
      <c r="AR365" s="15" t="n">
        <v>9.08402680652681</v>
      </c>
      <c r="AS365" s="16" t="n">
        <v>8.98518648018648</v>
      </c>
      <c r="AT365" s="11" t="n">
        <v>8.78978074009324</v>
      </c>
      <c r="AU365" s="17" t="n">
        <v>8.8074425990676</v>
      </c>
      <c r="AV365" s="3" t="n">
        <v>18.1</v>
      </c>
      <c r="AW365" s="21" t="n">
        <v>9</v>
      </c>
      <c r="AX365" s="6" t="n">
        <v>0.1</v>
      </c>
      <c r="AY365" s="6" t="n">
        <v>0.5</v>
      </c>
      <c r="AZ365" s="20" t="n">
        <v>9.1</v>
      </c>
      <c r="BA365" s="2"/>
      <c r="BB365" s="1" t="n">
        <v>2015</v>
      </c>
      <c r="BC365" s="11" t="n">
        <v>17.5349206349206</v>
      </c>
      <c r="BD365" s="15" t="n">
        <v>17.0663293650794</v>
      </c>
      <c r="BE365" s="16" t="n">
        <v>17.1989583333333</v>
      </c>
      <c r="BF365" s="11" t="n">
        <v>17.2556092171717</v>
      </c>
      <c r="BG365" s="24" t="n">
        <v>17.1256639911015</v>
      </c>
      <c r="BH365" s="3" t="n">
        <v>26.8</v>
      </c>
      <c r="BI365" s="18" t="n">
        <v>18.55</v>
      </c>
      <c r="BJ365" s="6" t="n">
        <v>3.6</v>
      </c>
      <c r="BL365" s="20" t="n">
        <v>15.2</v>
      </c>
      <c r="BM365" s="1" t="n">
        <v>2015</v>
      </c>
      <c r="BN365" s="11" t="n">
        <v>10.4029761904762</v>
      </c>
      <c r="BO365" s="15" t="n">
        <v>10.7159193121693</v>
      </c>
      <c r="BP365" s="16" t="n">
        <v>10.6521263227513</v>
      </c>
      <c r="BQ365" s="11" t="n">
        <v>10.5536028439153</v>
      </c>
      <c r="BR365" s="24" t="n">
        <v>10.6190873015873</v>
      </c>
      <c r="BS365" s="3" t="n">
        <v>22.4</v>
      </c>
      <c r="BT365" s="18" t="n">
        <v>10.1</v>
      </c>
      <c r="BU365" s="6" t="n">
        <v>3.6</v>
      </c>
      <c r="BV365" s="20" t="n">
        <v>13</v>
      </c>
      <c r="BX365" s="1" t="n">
        <v>2015</v>
      </c>
      <c r="BY365" s="11" t="n">
        <v>14.3309523809524</v>
      </c>
      <c r="BZ365" s="15" t="n">
        <v>14.2368465608466</v>
      </c>
      <c r="CA365" s="16" t="n">
        <v>13.9470459656085</v>
      </c>
      <c r="CB365" s="11" t="n">
        <v>13.8279411225349</v>
      </c>
      <c r="CC365" s="17" t="n">
        <v>13.8087271820386</v>
      </c>
      <c r="CD365" s="3" t="n">
        <v>28</v>
      </c>
      <c r="CE365" s="18" t="n">
        <v>13.9</v>
      </c>
      <c r="CF365" s="6" t="n">
        <v>2.5</v>
      </c>
      <c r="CG365" s="20" t="n">
        <v>15.25</v>
      </c>
      <c r="CH365" s="6"/>
      <c r="CI365" s="2"/>
      <c r="CJ365" s="1" t="n">
        <v>2015</v>
      </c>
      <c r="CK365" s="11" t="n">
        <v>9.18095238095238</v>
      </c>
      <c r="CL365" s="15" t="n">
        <v>9.49523809523809</v>
      </c>
      <c r="CM365" s="16" t="n">
        <v>9.2647619047619</v>
      </c>
      <c r="CN365" s="11" t="n">
        <v>9.11733630952381</v>
      </c>
      <c r="CO365" s="17" t="n">
        <v>9.03481944444444</v>
      </c>
      <c r="CP365" s="16" t="n">
        <v>15.7</v>
      </c>
      <c r="CQ365" s="18" t="n">
        <v>9.3</v>
      </c>
      <c r="CR365" s="25" t="n">
        <v>0.9</v>
      </c>
      <c r="CS365" s="38" t="n">
        <v>8.3</v>
      </c>
      <c r="CT365" s="15"/>
      <c r="CU365" s="15"/>
      <c r="CV365" s="1" t="n">
        <v>2015</v>
      </c>
      <c r="CW365" s="11" t="n">
        <v>17.4416666666667</v>
      </c>
      <c r="CX365" s="15" t="n">
        <v>17.36375</v>
      </c>
      <c r="CY365" s="16" t="n">
        <v>17.5441666666667</v>
      </c>
      <c r="CZ365" s="11" t="n">
        <v>17.5983680555556</v>
      </c>
      <c r="DA365" s="17" t="n">
        <v>17.5500486111111</v>
      </c>
      <c r="DB365" s="3" t="n">
        <v>25.9</v>
      </c>
      <c r="DC365" s="18" t="n">
        <v>19.4</v>
      </c>
      <c r="DD365" s="6" t="n">
        <v>2.2</v>
      </c>
      <c r="DE365" s="20" t="n">
        <v>14.05</v>
      </c>
    </row>
    <row r="366" customFormat="false" ht="12.8" hidden="false" customHeight="false" outlineLevel="0" collapsed="false">
      <c r="A366" s="22"/>
      <c r="B366" s="11" t="n">
        <v>14.6961297089968</v>
      </c>
      <c r="C366" s="15" t="n">
        <f aca="false">AVERAGE(B362:B366)</f>
        <v>14.4948263411851</v>
      </c>
      <c r="D366" s="16" t="n">
        <f aca="false">AVERAGE(B357:B366)</f>
        <v>14.4072904951101</v>
      </c>
      <c r="E366" s="11" t="n">
        <f aca="false">AVERAGE(B347:B366)</f>
        <v>14.3279805088557</v>
      </c>
      <c r="F366" s="17" t="n">
        <f aca="false">AVERAGE(B317:B366)</f>
        <v>14.2864392005224</v>
      </c>
      <c r="G366" s="16" t="n">
        <f aca="false">IF(Y$180=0,MIN(AI366,AV366,BH366,BS366,CD366,DB366),MIN(AI366,AV366,BH366,BS366,CD366,CP366,DB366))</f>
        <v>18.5</v>
      </c>
      <c r="H366" s="18" t="n">
        <f aca="false">IF(Y$4=0,MEDIAN(AJ366,AW366,BI366,BT366,CE366,DC366),MEDIAN(AJ366,AW366,BI366,BT366,CE366,CQ366,DC366))</f>
        <v>10.2</v>
      </c>
      <c r="I366" s="19" t="n">
        <f aca="false">IF(Y$4=0,SUM(AJ366*0.104+AW366*0.03+BI366*0.225+BT366*0.329+CE366*0.009+DC366*0.175),SUM(AJ366*0.104+AW366*0.03+BI366*0.225+BT366*0.329+DC366*0.175))</f>
        <v>12.33725</v>
      </c>
      <c r="J366" s="11" t="n">
        <f aca="false">IF(Y$180=0,MIN(AK366,AX366,BJ366,BU366,CF366,DD366),MIN(AK366,AX366,BJ366,BU366,CF366,CR366,DD366))</f>
        <v>-4.4</v>
      </c>
      <c r="K366" s="20" t="n">
        <f aca="false">(G366+J366)/2</f>
        <v>7.05</v>
      </c>
      <c r="AC366" s="1" t="n">
        <v>2016</v>
      </c>
      <c r="AD366" s="26" t="n">
        <v>10.7482530120482</v>
      </c>
      <c r="AE366" s="15" t="n">
        <v>10.2169564926372</v>
      </c>
      <c r="AF366" s="16" t="n">
        <v>10.2670676037483</v>
      </c>
      <c r="AG366" s="11" t="n">
        <v>10.1693516693035</v>
      </c>
      <c r="AH366" s="17" t="n">
        <v>10.0860679117142</v>
      </c>
      <c r="AI366" s="16" t="n">
        <v>23.5</v>
      </c>
      <c r="AJ366" s="18" t="n">
        <v>10.2</v>
      </c>
      <c r="AK366" s="6" t="n">
        <v>-4.4</v>
      </c>
      <c r="AL366" s="6" t="n">
        <v>-3.3</v>
      </c>
      <c r="AM366" s="20" t="n">
        <v>9.55</v>
      </c>
      <c r="AN366" s="15"/>
      <c r="AO366" s="15"/>
      <c r="AP366" s="1" t="n">
        <v>2016</v>
      </c>
      <c r="AQ366" s="11" t="n">
        <v>9.68365384615385</v>
      </c>
      <c r="AR366" s="15" t="n">
        <v>9.19287296037296</v>
      </c>
      <c r="AS366" s="16" t="n">
        <v>9.14278263403264</v>
      </c>
      <c r="AT366" s="11" t="n">
        <v>8.86823426573427</v>
      </c>
      <c r="AU366" s="17" t="n">
        <v>8.83101311188811</v>
      </c>
      <c r="AV366" s="3" t="n">
        <v>18.5</v>
      </c>
      <c r="AW366" s="21" t="n">
        <v>9.2</v>
      </c>
      <c r="AX366" s="6" t="n">
        <v>1.8</v>
      </c>
      <c r="AY366" s="6" t="n">
        <v>3</v>
      </c>
      <c r="AZ366" s="20" t="n">
        <v>10.15</v>
      </c>
      <c r="BA366" s="2"/>
      <c r="BB366" s="1" t="n">
        <v>2016</v>
      </c>
      <c r="BC366" s="11" t="n">
        <v>18.1563492063492</v>
      </c>
      <c r="BD366" s="15" t="n">
        <v>17.4138095238095</v>
      </c>
      <c r="BE366" s="16" t="n">
        <v>17.2715079365079</v>
      </c>
      <c r="BF366" s="11" t="n">
        <v>17.3008026695527</v>
      </c>
      <c r="BG366" s="24" t="n">
        <v>17.1571362133237</v>
      </c>
      <c r="BH366" s="3" t="n">
        <v>27.2</v>
      </c>
      <c r="BI366" s="18" t="n">
        <v>19.2</v>
      </c>
      <c r="BJ366" s="6" t="n">
        <v>5.2</v>
      </c>
      <c r="BL366" s="20" t="n">
        <v>16.2</v>
      </c>
      <c r="BM366" s="1" t="n">
        <v>2016</v>
      </c>
      <c r="BN366" s="11" t="n">
        <v>10.5964285714286</v>
      </c>
      <c r="BO366" s="15" t="n">
        <v>10.6667526455027</v>
      </c>
      <c r="BP366" s="16" t="n">
        <v>10.7017096560847</v>
      </c>
      <c r="BQ366" s="11" t="n">
        <v>10.5749123677249</v>
      </c>
      <c r="BR366" s="24" t="n">
        <v>10.6245873015873</v>
      </c>
      <c r="BS366" s="3" t="n">
        <v>22.4</v>
      </c>
      <c r="BT366" s="18" t="n">
        <v>9.8</v>
      </c>
      <c r="BU366" s="6" t="n">
        <v>3.9</v>
      </c>
      <c r="BV366" s="20" t="n">
        <v>13.15</v>
      </c>
      <c r="BX366" s="1" t="n">
        <v>2016</v>
      </c>
      <c r="BY366" s="11" t="n">
        <v>13.8961904761905</v>
      </c>
      <c r="BZ366" s="15" t="n">
        <v>14.1525661375661</v>
      </c>
      <c r="CA366" s="16" t="n">
        <v>13.9941418650794</v>
      </c>
      <c r="CB366" s="11" t="n">
        <v>13.8247845268158</v>
      </c>
      <c r="CC366" s="17" t="n">
        <v>13.8210074730439</v>
      </c>
      <c r="CD366" s="3" t="n">
        <v>28.1</v>
      </c>
      <c r="CE366" s="18" t="n">
        <v>13.7</v>
      </c>
      <c r="CF366" s="6" t="n">
        <v>2.7</v>
      </c>
      <c r="CG366" s="20" t="n">
        <v>15.4</v>
      </c>
      <c r="CH366" s="6"/>
      <c r="CI366" s="2"/>
      <c r="CJ366" s="1" t="n">
        <v>2016</v>
      </c>
      <c r="CK366" s="11" t="n">
        <v>9.85952380952381</v>
      </c>
      <c r="CL366" s="15" t="n">
        <v>9.58761904761904</v>
      </c>
      <c r="CM366" s="16" t="n">
        <v>9.40083333333333</v>
      </c>
      <c r="CN366" s="11" t="n">
        <v>9.19076884920635</v>
      </c>
      <c r="CO366" s="17" t="n">
        <v>9.05410515873016</v>
      </c>
      <c r="CP366" s="16" t="n">
        <v>15.9</v>
      </c>
      <c r="CQ366" s="18" t="n">
        <v>9.75</v>
      </c>
      <c r="CR366" s="25" t="n">
        <v>2.3</v>
      </c>
      <c r="CS366" s="38" t="n">
        <v>9.1</v>
      </c>
      <c r="CT366" s="15"/>
      <c r="CU366" s="15"/>
      <c r="CV366" s="1" t="n">
        <v>2016</v>
      </c>
      <c r="CW366" s="11" t="n">
        <v>18.0395833333333</v>
      </c>
      <c r="CX366" s="15" t="n">
        <v>17.66125</v>
      </c>
      <c r="CY366" s="16" t="n">
        <v>17.57625</v>
      </c>
      <c r="CZ366" s="11" t="n">
        <v>17.5835763888889</v>
      </c>
      <c r="DA366" s="17" t="n">
        <v>17.5646319444444</v>
      </c>
      <c r="DB366" s="3" t="n">
        <v>26.2</v>
      </c>
      <c r="DC366" s="18" t="n">
        <v>19.75</v>
      </c>
      <c r="DD366" s="6" t="n">
        <v>4.2</v>
      </c>
      <c r="DE366" s="20" t="n">
        <v>15.2</v>
      </c>
    </row>
    <row r="367" customFormat="false" ht="12.8" hidden="false" customHeight="false" outlineLevel="0" collapsed="false">
      <c r="A367" s="22"/>
      <c r="B367" s="11" t="n">
        <v>14.3693624308849</v>
      </c>
      <c r="C367" s="15" t="n">
        <f aca="false">AVERAGE(B363:B367)</f>
        <v>14.5992450638367</v>
      </c>
      <c r="D367" s="16" t="n">
        <f aca="false">AVERAGE(B358:B367)</f>
        <v>14.3989954959479</v>
      </c>
      <c r="E367" s="11" t="n">
        <f aca="false">AVERAGE(B348:B367)</f>
        <v>14.335829887496</v>
      </c>
      <c r="F367" s="17" t="n">
        <f aca="false">AVERAGE(B318:B367)</f>
        <v>14.2940922862543</v>
      </c>
      <c r="G367" s="16" t="n">
        <f aca="false">IF(Y$180=0,MIN(AI367,AV367,BH367,BS367,CD367,DB367),MIN(AI367,AV367,BH367,BS367,CD367,CP367,DB367))</f>
        <v>18</v>
      </c>
      <c r="H367" s="18" t="n">
        <f aca="false">IF(Y$4=0,MEDIAN(AJ367,AW367,BI367,BT367,CE367,DC367),MEDIAN(AJ367,AW367,BI367,BT367,CE367,CQ367,DC367))</f>
        <v>10.3</v>
      </c>
      <c r="I367" s="19" t="n">
        <f aca="false">IF(Y$4=0,SUM(AJ367*0.104+AW367*0.03+BI367*0.225+BT367*0.329+CE367*0.009+DC367*0.175),SUM(AJ367*0.104+AW367*0.03+BI367*0.225+BT367*0.329+DC367*0.175))</f>
        <v>12.383</v>
      </c>
      <c r="J367" s="11" t="n">
        <f aca="false">IF(Y$180=0,MIN(AK367,AX367,BJ367,BU367,CF367,DD367),MIN(AK367,AX367,BJ367,BU367,CF367,CR367,DD367))</f>
        <v>-5.4</v>
      </c>
      <c r="K367" s="20" t="n">
        <f aca="false">(G367+J367)/2</f>
        <v>6.3</v>
      </c>
      <c r="AC367" s="1" t="n">
        <v>2017</v>
      </c>
      <c r="AD367" s="26" t="n">
        <v>10.3458835341365</v>
      </c>
      <c r="AE367" s="15" t="n">
        <v>10.417953815261</v>
      </c>
      <c r="AF367" s="16" t="n">
        <v>10.2315287817938</v>
      </c>
      <c r="AG367" s="11" t="n">
        <v>10.1848935590848</v>
      </c>
      <c r="AH367" s="17" t="n">
        <v>10.0962224186308</v>
      </c>
      <c r="AI367" s="16" t="n">
        <v>25.9</v>
      </c>
      <c r="AJ367" s="18" t="n">
        <v>10.2</v>
      </c>
      <c r="AK367" s="6" t="n">
        <v>-5.4</v>
      </c>
      <c r="AL367" s="6" t="n">
        <v>-4.5</v>
      </c>
      <c r="AM367" s="20" t="n">
        <v>10.25</v>
      </c>
      <c r="AN367" s="15"/>
      <c r="AO367" s="15"/>
      <c r="AP367" s="1" t="n">
        <v>2017</v>
      </c>
      <c r="AQ367" s="11" t="n">
        <v>9.06923076923077</v>
      </c>
      <c r="AR367" s="15" t="n">
        <v>9.25679487179487</v>
      </c>
      <c r="AS367" s="16" t="n">
        <v>9.11002622377622</v>
      </c>
      <c r="AT367" s="11" t="n">
        <v>8.90076631701632</v>
      </c>
      <c r="AU367" s="17" t="n">
        <v>8.84286888111888</v>
      </c>
      <c r="AV367" s="3" t="n">
        <v>18</v>
      </c>
      <c r="AW367" s="21" t="n">
        <v>9.2</v>
      </c>
      <c r="AX367" s="6" t="n">
        <v>-1.6</v>
      </c>
      <c r="AY367" s="6" t="n">
        <v>-1.6</v>
      </c>
      <c r="AZ367" s="20" t="n">
        <v>8.2</v>
      </c>
      <c r="BA367" s="2"/>
      <c r="BB367" s="1" t="n">
        <v>2017</v>
      </c>
      <c r="BC367" s="11" t="n">
        <v>17.7840277777778</v>
      </c>
      <c r="BD367" s="15" t="n">
        <v>17.6843849206349</v>
      </c>
      <c r="BE367" s="16" t="n">
        <v>17.3104662698413</v>
      </c>
      <c r="BF367" s="11" t="n">
        <v>17.3320328282828</v>
      </c>
      <c r="BG367" s="24" t="n">
        <v>17.174729467292</v>
      </c>
      <c r="BH367" s="3" t="n">
        <v>27</v>
      </c>
      <c r="BI367" s="18" t="n">
        <v>18.75</v>
      </c>
      <c r="BJ367" s="6" t="n">
        <v>2.6</v>
      </c>
      <c r="BL367" s="20" t="n">
        <v>14.8</v>
      </c>
      <c r="BM367" s="1" t="n">
        <v>2017</v>
      </c>
      <c r="BN367" s="11" t="n">
        <v>10.5113095238095</v>
      </c>
      <c r="BO367" s="15" t="n">
        <v>10.6877843915344</v>
      </c>
      <c r="BP367" s="16" t="n">
        <v>10.6516501322751</v>
      </c>
      <c r="BQ367" s="11" t="n">
        <v>10.5736574074074</v>
      </c>
      <c r="BR367" s="24" t="n">
        <v>10.6294325396825</v>
      </c>
      <c r="BS367" s="3" t="n">
        <v>24.2</v>
      </c>
      <c r="BT367" s="18" t="n">
        <v>10.3</v>
      </c>
      <c r="BU367" s="6" t="n">
        <v>1.7</v>
      </c>
      <c r="BV367" s="20" t="n">
        <v>12.95</v>
      </c>
      <c r="BX367" s="1" t="n">
        <v>2017</v>
      </c>
      <c r="BY367" s="11" t="n">
        <v>13.7252380952381</v>
      </c>
      <c r="BZ367" s="15" t="n">
        <v>14.1440952380952</v>
      </c>
      <c r="CA367" s="16" t="n">
        <v>14.0004388227513</v>
      </c>
      <c r="CB367" s="11" t="n">
        <v>13.8253351521164</v>
      </c>
      <c r="CC367" s="17" t="n">
        <v>13.8212946423561</v>
      </c>
      <c r="CD367" s="3" t="n">
        <v>27.5</v>
      </c>
      <c r="CE367" s="18" t="n">
        <v>13.2</v>
      </c>
      <c r="CF367" s="6" t="n">
        <v>3.5</v>
      </c>
      <c r="CG367" s="20" t="n">
        <v>15.5</v>
      </c>
      <c r="CH367" s="6"/>
      <c r="CI367" s="2"/>
      <c r="CJ367" s="1" t="n">
        <v>2017</v>
      </c>
      <c r="CK367" s="11" t="n">
        <v>9.67500000000001</v>
      </c>
      <c r="CL367" s="15" t="n">
        <v>9.63</v>
      </c>
      <c r="CM367" s="16" t="n">
        <v>9.43511904761904</v>
      </c>
      <c r="CN367" s="11" t="n">
        <v>9.24172123015873</v>
      </c>
      <c r="CO367" s="17" t="n">
        <v>9.06900992063492</v>
      </c>
      <c r="CP367" s="16" t="n">
        <v>15.6</v>
      </c>
      <c r="CQ367" s="18" t="n">
        <v>10</v>
      </c>
      <c r="CR367" s="25" t="n">
        <v>0.4</v>
      </c>
      <c r="CS367" s="38" t="n">
        <v>8</v>
      </c>
      <c r="CT367" s="15"/>
      <c r="CU367" s="15"/>
      <c r="CV367" s="1" t="n">
        <v>2017</v>
      </c>
      <c r="CW367" s="11" t="n">
        <v>17.2958333333333</v>
      </c>
      <c r="CX367" s="15" t="n">
        <v>17.7858333333333</v>
      </c>
      <c r="CY367" s="16" t="n">
        <v>17.5297916666667</v>
      </c>
      <c r="CZ367" s="11" t="n">
        <v>17.5734722222222</v>
      </c>
      <c r="DA367" s="17" t="n">
        <v>17.5725902777778</v>
      </c>
      <c r="DB367" s="3" t="n">
        <v>25.9</v>
      </c>
      <c r="DC367" s="18" t="n">
        <v>19.65</v>
      </c>
      <c r="DD367" s="6" t="n">
        <v>2.3</v>
      </c>
      <c r="DE367" s="20" t="n">
        <v>14.1</v>
      </c>
    </row>
    <row r="368" customFormat="false" ht="12.8" hidden="false" customHeight="false" outlineLevel="0" collapsed="false">
      <c r="A368" s="22"/>
      <c r="B368" s="11" t="n">
        <v>14.3512619040432</v>
      </c>
      <c r="C368" s="15" t="n">
        <f aca="false">AVERAGE(B364:B368)</f>
        <v>14.5072939229829</v>
      </c>
      <c r="D368" s="16" t="n">
        <f aca="false">AVERAGE(B359:B368)</f>
        <v>14.4261237148344</v>
      </c>
      <c r="E368" s="11" t="n">
        <f aca="false">AVERAGE(B349:B368)</f>
        <v>14.3160676901886</v>
      </c>
      <c r="F368" s="17" t="n">
        <f aca="false">AVERAGE(B319:B368)</f>
        <v>14.3005475048026</v>
      </c>
      <c r="G368" s="16" t="n">
        <f aca="false">IF(Y$180=0,MIN(AI368,AV368,BH368,BS368,CD368,DB368),MIN(AI368,AV368,BH368,BS368,CD368,CP368,DB368))</f>
        <v>19.3</v>
      </c>
      <c r="H368" s="18" t="n">
        <f aca="false">IF(Y$4=0,MEDIAN(AJ368,AW368,BI368,BT368,CE368,DC368),MEDIAN(AJ368,AW368,BI368,BT368,CE368,CQ368,DC368))</f>
        <v>10.6</v>
      </c>
      <c r="I368" s="19" t="n">
        <f aca="false">IF(Y$4=0,SUM(AJ368*0.104+AW368*0.03+BI368*0.225+BT368*0.329+CE368*0.009+DC368*0.175),SUM(AJ368*0.104+AW368*0.03+BI368*0.225+BT368*0.329+DC368*0.175))</f>
        <v>12.43615</v>
      </c>
      <c r="J368" s="11" t="n">
        <f aca="false">IF(Y$180=0,MIN(AK368,AX368,BJ368,BU368,CF368,DD368),MIN(AK368,AX368,BJ368,BU368,CF368,CR368,DD368))</f>
        <v>-5.5</v>
      </c>
      <c r="K368" s="20" t="n">
        <f aca="false">(G368+J368)/2</f>
        <v>6.9</v>
      </c>
      <c r="AC368" s="1" t="n">
        <v>2018</v>
      </c>
      <c r="AD368" s="26" t="n">
        <v>10.366265060241</v>
      </c>
      <c r="AE368" s="15" t="n">
        <v>10.4720234270415</v>
      </c>
      <c r="AF368" s="16" t="n">
        <v>10.2958259705489</v>
      </c>
      <c r="AG368" s="11" t="n">
        <v>10.1724904618474</v>
      </c>
      <c r="AH368" s="17" t="n">
        <v>10.1032760168621</v>
      </c>
      <c r="AI368" s="16" t="n">
        <v>25.5</v>
      </c>
      <c r="AJ368" s="18" t="n">
        <v>10.6</v>
      </c>
      <c r="AK368" s="6" t="n">
        <v>-5.5</v>
      </c>
      <c r="AL368" s="6" t="n">
        <v>-4.6</v>
      </c>
      <c r="AM368" s="20" t="n">
        <v>10</v>
      </c>
      <c r="AN368" s="15"/>
      <c r="AO368" s="15"/>
      <c r="AP368" s="1" t="n">
        <v>2018</v>
      </c>
      <c r="AQ368" s="11" t="n">
        <v>9.10528846153846</v>
      </c>
      <c r="AR368" s="15" t="n">
        <v>9.23977564102564</v>
      </c>
      <c r="AS368" s="16" t="n">
        <v>9.15879224941725</v>
      </c>
      <c r="AT368" s="11" t="n">
        <v>8.93546984265734</v>
      </c>
      <c r="AU368" s="17" t="n">
        <v>8.84299388111888</v>
      </c>
      <c r="AV368" s="3" t="n">
        <v>19.3</v>
      </c>
      <c r="AW368" s="21" t="n">
        <v>9.3</v>
      </c>
      <c r="AX368" s="6" t="n">
        <v>0.7</v>
      </c>
      <c r="AY368" s="6" t="n">
        <v>0.9</v>
      </c>
      <c r="AZ368" s="20" t="n">
        <v>10</v>
      </c>
      <c r="BA368" s="2"/>
      <c r="BB368" s="1" t="n">
        <v>2018</v>
      </c>
      <c r="BC368" s="11" t="n">
        <v>17.3130952380952</v>
      </c>
      <c r="BD368" s="15" t="n">
        <v>17.6466071428571</v>
      </c>
      <c r="BE368" s="16" t="n">
        <v>17.3524107142857</v>
      </c>
      <c r="BF368" s="11" t="n">
        <v>17.2938656655844</v>
      </c>
      <c r="BG368" s="24" t="n">
        <v>17.1846690416065</v>
      </c>
      <c r="BH368" s="3" t="n">
        <v>27.7</v>
      </c>
      <c r="BI368" s="18" t="n">
        <v>18.55</v>
      </c>
      <c r="BJ368" s="6" t="n">
        <v>1.9</v>
      </c>
      <c r="BL368" s="20" t="n">
        <v>14.8</v>
      </c>
      <c r="BM368" s="1" t="n">
        <v>2018</v>
      </c>
      <c r="BN368" s="11" t="n">
        <v>10.5767857142857</v>
      </c>
      <c r="BO368" s="15" t="n">
        <v>10.5680952380952</v>
      </c>
      <c r="BP368" s="16" t="n">
        <v>10.6769477513228</v>
      </c>
      <c r="BQ368" s="11" t="n">
        <v>10.5930919312169</v>
      </c>
      <c r="BR368" s="24" t="n">
        <v>10.6223492063492</v>
      </c>
      <c r="BS368" s="3" t="n">
        <v>24.3</v>
      </c>
      <c r="BT368" s="18" t="n">
        <v>10.25</v>
      </c>
      <c r="BU368" s="6" t="n">
        <v>2.2</v>
      </c>
      <c r="BV368" s="20" t="n">
        <v>13.25</v>
      </c>
      <c r="BX368" s="1" t="n">
        <v>2018</v>
      </c>
      <c r="BY368" s="11" t="n">
        <v>13.7452380952381</v>
      </c>
      <c r="BZ368" s="15" t="n">
        <v>13.9925238095238</v>
      </c>
      <c r="CA368" s="16" t="n">
        <v>14.0203098544974</v>
      </c>
      <c r="CB368" s="11" t="n">
        <v>13.8074118716931</v>
      </c>
      <c r="CC368" s="17" t="n">
        <v>13.8349931051587</v>
      </c>
      <c r="CD368" s="3" t="n">
        <v>27.8</v>
      </c>
      <c r="CE368" s="18" t="n">
        <v>13.3</v>
      </c>
      <c r="CF368" s="6" t="n">
        <v>3.1</v>
      </c>
      <c r="CG368" s="20" t="n">
        <v>15.45</v>
      </c>
      <c r="CH368" s="6"/>
      <c r="CI368" s="2"/>
      <c r="CJ368" s="1" t="n">
        <v>2018</v>
      </c>
      <c r="CK368" s="11" t="n">
        <v>9.6952380952381</v>
      </c>
      <c r="CL368" s="15" t="n">
        <v>9.62714285714286</v>
      </c>
      <c r="CM368" s="16" t="n">
        <v>9.51714285714285</v>
      </c>
      <c r="CN368" s="11" t="n">
        <v>9.28850694444444</v>
      </c>
      <c r="CO368" s="17" t="n">
        <v>9.08549007936508</v>
      </c>
      <c r="CP368" s="16" t="n">
        <v>15.3</v>
      </c>
      <c r="CQ368" s="18" t="n">
        <v>10</v>
      </c>
      <c r="CR368" s="25" t="n">
        <v>1.9</v>
      </c>
      <c r="CS368" s="38" t="n">
        <v>8.6</v>
      </c>
      <c r="CT368" s="15"/>
      <c r="CU368" s="15"/>
      <c r="CV368" s="1" t="n">
        <v>2018</v>
      </c>
      <c r="CW368" s="11" t="n">
        <v>17.6916666666667</v>
      </c>
      <c r="CX368" s="15" t="n">
        <v>17.6433333333333</v>
      </c>
      <c r="CY368" s="16" t="n">
        <v>17.5277083333333</v>
      </c>
      <c r="CZ368" s="11" t="n">
        <v>17.5301388888889</v>
      </c>
      <c r="DA368" s="17" t="n">
        <v>17.5716319444444</v>
      </c>
      <c r="DB368" s="3" t="n">
        <v>28</v>
      </c>
      <c r="DC368" s="18" t="n">
        <v>20.05</v>
      </c>
      <c r="DD368" s="6" t="n">
        <v>1</v>
      </c>
      <c r="DE368" s="20" t="n">
        <v>14.5</v>
      </c>
    </row>
    <row r="369" customFormat="false" ht="12.8" hidden="false" customHeight="false" outlineLevel="0" collapsed="false">
      <c r="A369" s="22"/>
      <c r="B369" s="11" t="n">
        <v>14.414010267725</v>
      </c>
      <c r="C369" s="15" t="n">
        <f aca="false">AVERAGE(B365:B369)</f>
        <v>14.4701227493309</v>
      </c>
      <c r="D369" s="16" t="n">
        <f aca="false">AVERAGE(B360:B369)</f>
        <v>14.4214248018305</v>
      </c>
      <c r="E369" s="11" t="n">
        <f aca="false">AVERAGE(B350:B369)</f>
        <v>14.3204016475954</v>
      </c>
      <c r="F369" s="17" t="n">
        <f aca="false">AVERAGE(B320:B369)</f>
        <v>14.3086794875045</v>
      </c>
      <c r="G369" s="16" t="n">
        <f aca="false">IF(Y$180=0,MIN(AI369,AV369,BH369,BS369,CD369,DB369),MIN(AI369,AV369,BH369,BS369,CD369,CP369,DB369))</f>
        <v>20.1</v>
      </c>
      <c r="H369" s="18" t="n">
        <f aca="false">IF(Y$4=0,MEDIAN(AJ369,AW369,BI369,BT369,CE369,DC369),MEDIAN(AJ369,AW369,BI369,BT369,CE369,CQ369,DC369))</f>
        <v>10.3</v>
      </c>
      <c r="I369" s="19" t="n">
        <f aca="false">IF(Y$4=0,SUM(AJ369*0.104+AW369*0.03+BI369*0.225+BT369*0.329+CE369*0.009+DC369*0.175),SUM(AJ369*0.104+AW369*0.03+BI369*0.225+BT369*0.329+DC369*0.175))</f>
        <v>11.88315</v>
      </c>
      <c r="J369" s="11" t="n">
        <f aca="false">IF(Y$180=0,MIN(AK369,AX369,BJ369,BU369,CF369,DD369),MIN(AK369,AX369,BJ369,BU369,CF369,CR369,DD369))</f>
        <v>-5</v>
      </c>
      <c r="K369" s="20" t="n">
        <f aca="false">(G369+J369)/2</f>
        <v>7.55</v>
      </c>
      <c r="AC369" s="1" t="n">
        <v>2019</v>
      </c>
      <c r="AD369" s="26" t="n">
        <v>10.5968959170013</v>
      </c>
      <c r="AE369" s="15" t="n">
        <v>10.489843038822</v>
      </c>
      <c r="AF369" s="16" t="n">
        <v>10.2845015060241</v>
      </c>
      <c r="AG369" s="11" t="n">
        <v>10.1940772255689</v>
      </c>
      <c r="AH369" s="17" t="n">
        <v>10.1158019167579</v>
      </c>
      <c r="AI369" s="16" t="n">
        <v>28.5</v>
      </c>
      <c r="AJ369" s="18" t="n">
        <v>10.3</v>
      </c>
      <c r="AK369" s="6" t="n">
        <v>-5</v>
      </c>
      <c r="AL369" s="6" t="n">
        <v>-4.7</v>
      </c>
      <c r="AM369" s="20" t="n">
        <v>11.75</v>
      </c>
      <c r="AN369" s="15"/>
      <c r="AO369" s="15"/>
      <c r="AP369" s="1" t="n">
        <v>2019</v>
      </c>
      <c r="AQ369" s="11" t="n">
        <v>9.01730769230769</v>
      </c>
      <c r="AR369" s="15" t="n">
        <v>9.18182692307692</v>
      </c>
      <c r="AS369" s="16" t="n">
        <v>9.14603583916084</v>
      </c>
      <c r="AT369" s="11" t="n">
        <v>8.94333843240093</v>
      </c>
      <c r="AU369" s="17" t="n">
        <v>8.84673426573427</v>
      </c>
      <c r="AV369" s="3" t="n">
        <v>20.1</v>
      </c>
      <c r="AW369" s="21" t="n">
        <v>8.7</v>
      </c>
      <c r="AX369" s="6" t="n">
        <v>0.4</v>
      </c>
      <c r="AY369" s="6" t="n">
        <v>0.8</v>
      </c>
      <c r="AZ369" s="20" t="n">
        <v>10.25</v>
      </c>
      <c r="BA369" s="2"/>
      <c r="BB369" s="1" t="n">
        <v>2019</v>
      </c>
      <c r="BC369" s="11" t="n">
        <v>17.3934027777778</v>
      </c>
      <c r="BD369" s="15" t="n">
        <v>17.6363591269841</v>
      </c>
      <c r="BE369" s="16" t="n">
        <v>17.3725843253968</v>
      </c>
      <c r="BF369" s="11" t="n">
        <v>17.3052802579365</v>
      </c>
      <c r="BG369" s="24" t="n">
        <v>17.1874855098605</v>
      </c>
      <c r="BH369" s="3" t="n">
        <v>28.6</v>
      </c>
      <c r="BI369" s="18" t="n">
        <v>18.4</v>
      </c>
      <c r="BJ369" s="6" t="n">
        <v>2.9</v>
      </c>
      <c r="BL369" s="20" t="n">
        <v>15.75</v>
      </c>
      <c r="BM369" s="1" t="n">
        <v>2019</v>
      </c>
      <c r="BN369" s="11" t="n">
        <v>10.2880952380952</v>
      </c>
      <c r="BO369" s="15" t="n">
        <v>10.4751190476191</v>
      </c>
      <c r="BP369" s="16" t="n">
        <v>10.6078406084656</v>
      </c>
      <c r="BQ369" s="11" t="n">
        <v>10.5763955026455</v>
      </c>
      <c r="BR369" s="24" t="n">
        <v>10.6244325396825</v>
      </c>
      <c r="BS369" s="3" t="n">
        <v>24.9</v>
      </c>
      <c r="BT369" s="18" t="n">
        <v>9.3</v>
      </c>
      <c r="BU369" s="6" t="n">
        <v>2.3</v>
      </c>
      <c r="BV369" s="20" t="n">
        <v>13.6</v>
      </c>
      <c r="BX369" s="1" t="n">
        <v>2019</v>
      </c>
      <c r="BY369" s="11" t="n">
        <v>13.8969047619048</v>
      </c>
      <c r="BZ369" s="15" t="n">
        <v>13.9189047619048</v>
      </c>
      <c r="CA369" s="16" t="n">
        <v>14.0364470899471</v>
      </c>
      <c r="CB369" s="11" t="n">
        <v>13.8098959986773</v>
      </c>
      <c r="CC369" s="17" t="n">
        <v>13.847179657187</v>
      </c>
      <c r="CD369" s="3" t="n">
        <v>28.2</v>
      </c>
      <c r="CE369" s="18" t="n">
        <v>13.3</v>
      </c>
      <c r="CF369" s="6" t="n">
        <v>3.1</v>
      </c>
      <c r="CG369" s="20" t="n">
        <v>15.65</v>
      </c>
      <c r="CH369" s="6"/>
      <c r="CI369" s="2"/>
      <c r="CJ369" s="1" t="n">
        <v>2019</v>
      </c>
      <c r="CK369" s="11" t="n">
        <v>9.36190476190476</v>
      </c>
      <c r="CL369" s="15" t="n">
        <v>9.55452380952381</v>
      </c>
      <c r="CM369" s="16" t="n">
        <v>9.53035714285714</v>
      </c>
      <c r="CN369" s="11" t="n">
        <v>9.29953373015873</v>
      </c>
      <c r="CO369" s="17" t="n">
        <v>9.08820436507937</v>
      </c>
      <c r="CP369" s="16" t="n">
        <v>15.8</v>
      </c>
      <c r="CQ369" s="18" t="n">
        <v>9.2</v>
      </c>
      <c r="CR369" s="25" t="n">
        <v>1.2</v>
      </c>
      <c r="CS369" s="38" t="n">
        <v>8.5</v>
      </c>
      <c r="CT369" s="15"/>
      <c r="CU369" s="15"/>
      <c r="CV369" s="1" t="n">
        <v>2019</v>
      </c>
      <c r="CW369" s="11" t="n">
        <v>17.8072916666667</v>
      </c>
      <c r="CX369" s="15" t="n">
        <v>17.6552083333333</v>
      </c>
      <c r="CY369" s="16" t="n">
        <v>17.5076041666667</v>
      </c>
      <c r="CZ369" s="11" t="n">
        <v>17.5394270833333</v>
      </c>
      <c r="DA369" s="17" t="n">
        <v>17.5822013888889</v>
      </c>
      <c r="DB369" s="3" t="n">
        <v>28.4</v>
      </c>
      <c r="DC369" s="18" t="n">
        <v>19.15</v>
      </c>
      <c r="DD369" s="6" t="n">
        <v>0.2</v>
      </c>
      <c r="DE369" s="20" t="n">
        <v>14.3</v>
      </c>
    </row>
    <row r="370" customFormat="false" ht="12.8" hidden="false" customHeight="false" outlineLevel="0" collapsed="false">
      <c r="A370" s="22" t="n">
        <f aca="false">A365+5</f>
        <v>2020</v>
      </c>
      <c r="B370" s="11" t="n">
        <v>14.6029323949222</v>
      </c>
      <c r="C370" s="15" t="n">
        <f aca="false">AVERAGE(B366:B370)</f>
        <v>14.4867393413144</v>
      </c>
      <c r="D370" s="16" t="n">
        <f aca="false">AVERAGE(B361:B370)</f>
        <v>14.4361441014438</v>
      </c>
      <c r="E370" s="11" t="n">
        <f aca="false">AVERAGE(B351:B370)</f>
        <v>14.3423907853413</v>
      </c>
      <c r="F370" s="17" t="n">
        <f aca="false">AVERAGE(B321:B370)</f>
        <v>14.3215194944272</v>
      </c>
      <c r="G370" s="16" t="n">
        <f aca="false">IF(Y$180=0,MIN(AI370,AV370,BH370,BS370,CD370,DB370),MIN(AI370,AV370,BH370,BS370,CD370,CP370,DB370))</f>
        <v>17.8</v>
      </c>
      <c r="H370" s="18" t="n">
        <f aca="false">IF(Y$4=0,MEDIAN(AJ370,AW370,BI370,BT370,CE370,DC370),MEDIAN(AJ370,AW370,BI370,BT370,CE370,CQ370,DC370))</f>
        <v>10.35</v>
      </c>
      <c r="I370" s="19" t="n">
        <f aca="false">IF(Y$4=0,SUM(AJ370*0.104+AW370*0.03+BI370*0.225+BT370*0.329+CE370*0.009+DC370*0.175),SUM(AJ370*0.104+AW370*0.03+BI370*0.225+BT370*0.329+DC370*0.175))</f>
        <v>12.6976</v>
      </c>
      <c r="J370" s="11" t="n">
        <f aca="false">IF(Y$180=0,MIN(AK370,AX370,BJ370,BU370,CF370,DD370),MIN(AK370,AX370,BJ370,BU370,CF370,CR370,DD370))</f>
        <v>-4.3</v>
      </c>
      <c r="K370" s="20" t="n">
        <f aca="false">(G370+J370)/2</f>
        <v>6.75</v>
      </c>
      <c r="AC370" s="1" t="n">
        <v>2020</v>
      </c>
      <c r="AD370" s="26" t="n">
        <v>10.5784136546185</v>
      </c>
      <c r="AE370" s="15" t="n">
        <v>10.5271422356091</v>
      </c>
      <c r="AF370" s="16" t="n">
        <v>10.2971922690763</v>
      </c>
      <c r="AG370" s="11" t="n">
        <v>10.2159547356091</v>
      </c>
      <c r="AH370" s="17" t="n">
        <v>10.1399519985667</v>
      </c>
      <c r="AI370" s="16" t="n">
        <v>25.8</v>
      </c>
      <c r="AJ370" s="18" t="n">
        <v>10.3</v>
      </c>
      <c r="AK370" s="6" t="n">
        <v>-4.3</v>
      </c>
      <c r="AL370" s="6" t="n">
        <v>-3.6</v>
      </c>
      <c r="AM370" s="20" t="n">
        <v>10.75</v>
      </c>
      <c r="AN370" s="11"/>
      <c r="AP370" s="1" t="n">
        <v>2020</v>
      </c>
      <c r="AQ370" s="26" t="n">
        <v>8.98557692307692</v>
      </c>
      <c r="AR370" s="15" t="n">
        <v>9.17221153846154</v>
      </c>
      <c r="AS370" s="16" t="n">
        <v>9.12811917249417</v>
      </c>
      <c r="AT370" s="11" t="n">
        <v>8.9388192016317</v>
      </c>
      <c r="AU370" s="17" t="n">
        <v>8.85529195804196</v>
      </c>
      <c r="AV370" s="3" t="n">
        <v>17.8</v>
      </c>
      <c r="AW370" s="21" t="n">
        <v>9.5</v>
      </c>
      <c r="AX370" s="6" t="n">
        <v>0.9</v>
      </c>
      <c r="AY370" s="6" t="n">
        <v>0.9</v>
      </c>
      <c r="AZ370" s="20" t="n">
        <v>9.35</v>
      </c>
      <c r="BB370" s="1" t="n">
        <v>2020</v>
      </c>
      <c r="BC370" s="11" t="n">
        <v>17.8075396825397</v>
      </c>
      <c r="BD370" s="15" t="n">
        <v>17.6908829365079</v>
      </c>
      <c r="BE370" s="16" t="n">
        <v>17.3786061507937</v>
      </c>
      <c r="BF370" s="11" t="n">
        <v>17.3485143849206</v>
      </c>
      <c r="BG370" s="24" t="n">
        <v>17.2106343193843</v>
      </c>
      <c r="BH370" s="3" t="n">
        <v>27.6</v>
      </c>
      <c r="BI370" s="18" t="n">
        <v>18.9</v>
      </c>
      <c r="BJ370" s="6" t="n">
        <v>2.4</v>
      </c>
      <c r="BL370" s="20" t="n">
        <v>15</v>
      </c>
      <c r="BM370" s="1" t="n">
        <v>2020</v>
      </c>
      <c r="BN370" s="11" t="n">
        <v>10.0482142857143</v>
      </c>
      <c r="BO370" s="15" t="n">
        <v>10.4041666666667</v>
      </c>
      <c r="BP370" s="16" t="n">
        <v>10.560042989418</v>
      </c>
      <c r="BQ370" s="11" t="n">
        <v>10.520830026455</v>
      </c>
      <c r="BR370" s="24" t="n">
        <v>10.6263234126984</v>
      </c>
      <c r="BS370" s="3" t="n">
        <v>21.8</v>
      </c>
      <c r="BT370" s="18" t="n">
        <v>10.35</v>
      </c>
      <c r="BU370" s="6" t="n">
        <v>1.6</v>
      </c>
      <c r="BV370" s="20" t="n">
        <v>11.7</v>
      </c>
      <c r="BX370" s="1" t="n">
        <v>2020</v>
      </c>
      <c r="BY370" s="11" t="n">
        <v>14.1481004901961</v>
      </c>
      <c r="BZ370" s="15" t="n">
        <v>13.8823343837535</v>
      </c>
      <c r="CA370" s="16" t="n">
        <v>14.0595904723</v>
      </c>
      <c r="CB370" s="11" t="n">
        <v>13.844164449113</v>
      </c>
      <c r="CC370" s="17" t="n">
        <v>13.8563924385958</v>
      </c>
      <c r="CD370" s="3" t="n">
        <v>27.9</v>
      </c>
      <c r="CE370" s="18" t="n">
        <v>13.5</v>
      </c>
      <c r="CF370" s="6" t="n">
        <v>3</v>
      </c>
      <c r="CG370" s="20" t="n">
        <v>15.45</v>
      </c>
      <c r="CH370" s="6"/>
      <c r="CJ370" s="1" t="n">
        <v>2020</v>
      </c>
      <c r="CK370" s="11" t="n">
        <v>9.34880952380952</v>
      </c>
      <c r="CL370" s="15" t="n">
        <v>9.58809523809524</v>
      </c>
      <c r="CM370" s="16" t="n">
        <v>9.54166666666666</v>
      </c>
      <c r="CN370" s="11" t="n">
        <v>9.30425595238095</v>
      </c>
      <c r="CO370" s="17" t="n">
        <v>9.09408531746032</v>
      </c>
      <c r="CP370" s="16" t="n">
        <v>14.7</v>
      </c>
      <c r="CQ370" s="18" t="n">
        <v>9.45</v>
      </c>
      <c r="CR370" s="25" t="n">
        <v>1.1</v>
      </c>
      <c r="CS370" s="38" t="n">
        <v>7.9</v>
      </c>
      <c r="CT370" s="15"/>
      <c r="CV370" s="1" t="n">
        <v>2020</v>
      </c>
      <c r="CW370" s="11" t="n">
        <v>18.0744791666667</v>
      </c>
      <c r="CX370" s="15" t="n">
        <v>17.7817708333333</v>
      </c>
      <c r="CY370" s="16" t="n">
        <v>17.5727604166667</v>
      </c>
      <c r="CZ370" s="11" t="n">
        <v>17.578359375</v>
      </c>
      <c r="DA370" s="17" t="n">
        <v>17.5926909722222</v>
      </c>
      <c r="DB370" s="3" t="n">
        <v>27</v>
      </c>
      <c r="DC370" s="18" t="n">
        <v>21.05</v>
      </c>
      <c r="DD370" s="6" t="n">
        <v>1.05</v>
      </c>
      <c r="DE370" s="20" t="n">
        <v>14.025</v>
      </c>
    </row>
    <row r="371" customFormat="false" ht="12.8" hidden="false" customHeight="false" outlineLevel="0" collapsed="false">
      <c r="B371" s="11" t="n">
        <v>14.5710853916362</v>
      </c>
      <c r="C371" s="15" t="n">
        <f aca="false">AVERAGE(B367:B371)</f>
        <v>14.4617304778423</v>
      </c>
      <c r="D371" s="16" t="n">
        <f aca="false">AVERAGE(B362:B371)</f>
        <v>14.4782784095137</v>
      </c>
      <c r="E371" s="11" t="n">
        <f aca="false">AVERAGE(B352:B371)</f>
        <v>14.3778880117472</v>
      </c>
      <c r="F371" s="17" t="n">
        <f aca="false">AVERAGE(B322:B371)</f>
        <v>14.3327028066828</v>
      </c>
      <c r="G371" s="16" t="n">
        <f aca="false">IF(Y$180=0,MIN(AI371,AV371,BH371,BS371,CD371,DB371),MIN(AI371,AV371,BH371,BS371,CD371,CP371,DB371))</f>
        <v>16.4</v>
      </c>
      <c r="H371" s="18" t="n">
        <f aca="false">IF(Y$4=0,MEDIAN(AJ371,AW371,BI371,BT371,CE371,DC371),MEDIAN(AJ371,AW371,BI371,BT371,CE371,CQ371,DC371))</f>
        <v>9.6</v>
      </c>
      <c r="I371" s="19" t="n">
        <f aca="false">IF(Y$4=0,SUM(AJ371*0.104+AW371*0.03+BI371*0.225+BT371*0.329+CE371*0.009+DC371*0.175),SUM(AJ371*0.104+AW371*0.03+BI371*0.225+BT371*0.329+DC371*0.175))</f>
        <v>12.25235</v>
      </c>
      <c r="J371" s="11" t="n">
        <f aca="false">IF(Y$180=0,MIN(AK371,AX371,BJ371,BU371,CF371,DD371),MIN(AK371,AX371,BJ371,BU371,CF371,CR371,DD371))</f>
        <v>-4.2</v>
      </c>
      <c r="K371" s="20" t="n">
        <f aca="false">(G371+J371)/2</f>
        <v>6.1</v>
      </c>
      <c r="AC371" s="1" t="n">
        <v>2021</v>
      </c>
      <c r="AD371" s="26" t="n">
        <v>9.73858768406961</v>
      </c>
      <c r="AE371" s="15" t="n">
        <v>10.3252091700134</v>
      </c>
      <c r="AF371" s="16" t="n">
        <v>10.2710828313253</v>
      </c>
      <c r="AG371" s="11" t="n">
        <v>10.2064592536814</v>
      </c>
      <c r="AH371" s="17" t="n">
        <v>10.1454044751396</v>
      </c>
      <c r="AI371" s="16" t="n">
        <v>23</v>
      </c>
      <c r="AJ371" s="18" t="n">
        <v>9.3</v>
      </c>
      <c r="AK371" s="6" t="n">
        <v>-4.2</v>
      </c>
      <c r="AL371" s="6" t="n">
        <v>-4.2</v>
      </c>
      <c r="AM371" s="20" t="n">
        <v>9.4</v>
      </c>
      <c r="AN371" s="11"/>
      <c r="AP371" s="1" t="n">
        <v>2021</v>
      </c>
      <c r="AQ371" s="26" t="n">
        <v>8.8</v>
      </c>
      <c r="AR371" s="15" t="n">
        <v>8.99548076923077</v>
      </c>
      <c r="AS371" s="16" t="n">
        <v>9.09417686480187</v>
      </c>
      <c r="AT371" s="11" t="n">
        <v>8.93268138111888</v>
      </c>
      <c r="AU371" s="17" t="n">
        <v>8.85289452214452</v>
      </c>
      <c r="AV371" s="3" t="n">
        <v>16.4</v>
      </c>
      <c r="AW371" s="21" t="n">
        <v>8.6</v>
      </c>
      <c r="AX371" s="6" t="n">
        <v>1.4</v>
      </c>
      <c r="AY371" s="6" t="n">
        <v>2.6</v>
      </c>
      <c r="AZ371" s="20" t="n">
        <v>8.9</v>
      </c>
      <c r="BB371" s="1" t="n">
        <v>2021</v>
      </c>
      <c r="BC371" s="11" t="n">
        <v>17.6852182539683</v>
      </c>
      <c r="BD371" s="15" t="n">
        <v>17.5966567460317</v>
      </c>
      <c r="BE371" s="16" t="n">
        <v>17.5052331349206</v>
      </c>
      <c r="BF371" s="11" t="n">
        <v>17.3860391865079</v>
      </c>
      <c r="BG371" s="24" t="n">
        <v>17.231922017797</v>
      </c>
      <c r="BH371" s="3" t="n">
        <v>26.6</v>
      </c>
      <c r="BI371" s="18" t="n">
        <v>18.6</v>
      </c>
      <c r="BJ371" s="6" t="n">
        <v>3.5</v>
      </c>
      <c r="BL371" s="20" t="n">
        <v>15.05</v>
      </c>
      <c r="BM371" s="1" t="n">
        <v>2021</v>
      </c>
      <c r="BN371" s="11" t="n">
        <v>10.0434523809524</v>
      </c>
      <c r="BO371" s="15" t="n">
        <v>10.2935714285714</v>
      </c>
      <c r="BP371" s="16" t="n">
        <v>10.480162037037</v>
      </c>
      <c r="BQ371" s="11" t="n">
        <v>10.4953240740741</v>
      </c>
      <c r="BR371" s="24" t="n">
        <v>10.6138234126984</v>
      </c>
      <c r="BS371" s="3" t="n">
        <v>22</v>
      </c>
      <c r="BT371" s="18" t="n">
        <v>9.6</v>
      </c>
      <c r="BU371" s="6" t="n">
        <v>4.3</v>
      </c>
      <c r="BV371" s="20" t="n">
        <v>13.15</v>
      </c>
      <c r="BX371" s="1" t="n">
        <v>2021</v>
      </c>
      <c r="BY371" s="11" t="n">
        <v>13.9718049270991</v>
      </c>
      <c r="BZ371" s="15" t="n">
        <v>13.8974572739352</v>
      </c>
      <c r="CA371" s="16" t="n">
        <v>14.0250117057507</v>
      </c>
      <c r="CB371" s="11" t="n">
        <v>13.8837963621346</v>
      </c>
      <c r="CC371" s="17" t="n">
        <v>13.8714365618292</v>
      </c>
      <c r="CD371" s="3" t="n">
        <v>28.7</v>
      </c>
      <c r="CE371" s="18" t="n">
        <v>13.7</v>
      </c>
      <c r="CF371" s="6" t="n">
        <v>3.5</v>
      </c>
      <c r="CG371" s="20" t="n">
        <v>16.1</v>
      </c>
      <c r="CH371" s="6"/>
      <c r="CJ371" s="1" t="n">
        <v>2021</v>
      </c>
      <c r="CK371" s="11" t="n">
        <v>9.42142857142857</v>
      </c>
      <c r="CL371" s="15" t="n">
        <v>9.50047619047619</v>
      </c>
      <c r="CM371" s="16" t="n">
        <v>9.54404761904762</v>
      </c>
      <c r="CN371" s="11" t="n">
        <v>9.30970238095238</v>
      </c>
      <c r="CO371" s="17" t="n">
        <v>9.10155357142857</v>
      </c>
      <c r="CP371" s="16" t="n">
        <v>14.5</v>
      </c>
      <c r="CQ371" s="18" t="n">
        <v>9.25</v>
      </c>
      <c r="CR371" s="25" t="n">
        <v>2.7</v>
      </c>
      <c r="CS371" s="38" t="n">
        <v>8.6</v>
      </c>
      <c r="CT371" s="25"/>
      <c r="CV371" s="1" t="n">
        <v>2021</v>
      </c>
      <c r="CW371" s="11" t="n">
        <v>19.0833333333334</v>
      </c>
      <c r="CX371" s="15" t="n">
        <v>17.9905208333334</v>
      </c>
      <c r="CY371" s="16" t="n">
        <v>17.8258854166667</v>
      </c>
      <c r="CZ371" s="11" t="n">
        <v>17.6945052083333</v>
      </c>
      <c r="DA371" s="17" t="n">
        <v>17.6111493055556</v>
      </c>
      <c r="DB371" s="3" t="n">
        <v>26.6</v>
      </c>
      <c r="DC371" s="18" t="n">
        <v>21.05</v>
      </c>
      <c r="DD371" s="6" t="n">
        <v>4.4</v>
      </c>
      <c r="DE371" s="20" t="n">
        <v>15.5</v>
      </c>
      <c r="DF371" s="1" t="s">
        <v>28</v>
      </c>
    </row>
    <row r="372" customFormat="false" ht="12.8" hidden="false" customHeight="false" outlineLevel="0" collapsed="false">
      <c r="B372" s="11" t="n">
        <v>14.6117940258831</v>
      </c>
      <c r="C372" s="15" t="n">
        <f aca="false">AVERAGE(B368:B372)</f>
        <v>14.5102167968419</v>
      </c>
      <c r="D372" s="16" t="n">
        <f aca="false">AVERAGE(B363:B372)</f>
        <v>14.5547309303393</v>
      </c>
      <c r="E372" s="11" t="n">
        <f aca="false">AVERAGE(B353:B372)</f>
        <v>14.4136284482192</v>
      </c>
      <c r="F372" s="17" t="n">
        <f aca="false">AVERAGE(B323:B372)</f>
        <v>14.3436462467213</v>
      </c>
      <c r="G372" s="16" t="n">
        <f aca="false">IF(Y$180=0,MIN(AI372,AV372,BH372,BS372,CD372,DB372),MIN(AI372,AV372,BH372,BS372,CD372,CP372,DB372))</f>
        <v>20.3</v>
      </c>
      <c r="H372" s="18" t="n">
        <f aca="false">IF(Y$4=0,MEDIAN(AJ372,AW372,BI372,BT372,CE372,DC372),MEDIAN(AJ372,AW372,BI372,BT372,CE372,CQ372,DC372))</f>
        <v>10.3</v>
      </c>
      <c r="I372" s="19" t="n">
        <f aca="false">IF(Y$4=0,SUM(AJ372*0.104+AW372*0.03+BI372*0.225+BT372*0.329+CE372*0.009+DC372*0.175),SUM(AJ372*0.104+AW372*0.03+BI372*0.225+BT372*0.329+DC372*0.175))</f>
        <v>12.22305</v>
      </c>
      <c r="J372" s="11" t="n">
        <f aca="false">IF(Y$180=0,MIN(AK372,AX372,BJ372,BU372,CF372,DD372),MIN(AK372,AX372,BJ372,BU372,CF372,CR372,DD372))</f>
        <v>-5.2</v>
      </c>
      <c r="K372" s="20" t="n">
        <f aca="false">(G372+J372)/2</f>
        <v>7.55</v>
      </c>
      <c r="AC372" s="1" t="n">
        <v>2022</v>
      </c>
      <c r="AD372" s="26" t="n">
        <v>10.2437521764313</v>
      </c>
      <c r="AE372" s="15" t="n">
        <v>10.3047828984723</v>
      </c>
      <c r="AF372" s="16" t="n">
        <v>10.3613683568667</v>
      </c>
      <c r="AG372" s="11" t="n">
        <v>10.2295973310438</v>
      </c>
      <c r="AH372" s="17" t="n">
        <v>10.1587356766334</v>
      </c>
      <c r="AI372" s="16" t="n">
        <v>24.3</v>
      </c>
      <c r="AJ372" s="18" t="n">
        <v>10.3</v>
      </c>
      <c r="AK372" s="6" t="n">
        <v>-5.2</v>
      </c>
      <c r="AL372" s="6" t="n">
        <v>-4.5</v>
      </c>
      <c r="AM372" s="20" t="n">
        <v>9.55</v>
      </c>
      <c r="AN372" s="11"/>
      <c r="AP372" s="1" t="n">
        <v>2022</v>
      </c>
      <c r="AQ372" s="26" t="n">
        <v>9.5974358974359</v>
      </c>
      <c r="AR372" s="15" t="n">
        <v>9.1011217948718</v>
      </c>
      <c r="AS372" s="16" t="n">
        <v>9.17895833333333</v>
      </c>
      <c r="AT372" s="11" t="n">
        <v>8.99434804778555</v>
      </c>
      <c r="AU372" s="17" t="n">
        <v>8.87219900932401</v>
      </c>
      <c r="AV372" s="3" t="n">
        <v>20.3</v>
      </c>
      <c r="AW372" s="21" t="n">
        <v>9.5</v>
      </c>
      <c r="AX372" s="6" t="n">
        <v>-1.3</v>
      </c>
      <c r="AY372" s="6" t="n">
        <v>-0.6</v>
      </c>
      <c r="AZ372" s="20" t="n">
        <v>9.5</v>
      </c>
      <c r="BB372" s="1" t="n">
        <v>2022</v>
      </c>
      <c r="BC372" s="11" t="n">
        <v>17.5512656284327</v>
      </c>
      <c r="BD372" s="15" t="n">
        <v>17.5501043161627</v>
      </c>
      <c r="BE372" s="16" t="n">
        <v>17.6172446183988</v>
      </c>
      <c r="BF372" s="11" t="n">
        <v>17.4138703250724</v>
      </c>
      <c r="BG372" s="24" t="n">
        <v>17.2556139970323</v>
      </c>
      <c r="BH372" s="3" t="n">
        <v>27.7</v>
      </c>
      <c r="BI372" s="18" t="n">
        <v>18.6</v>
      </c>
      <c r="BJ372" s="6" t="n">
        <v>2.3</v>
      </c>
      <c r="BL372" s="20" t="n">
        <v>15</v>
      </c>
      <c r="BM372" s="1" t="n">
        <v>2022</v>
      </c>
      <c r="BN372" s="11" t="n">
        <v>10.6859721161192</v>
      </c>
      <c r="BO372" s="15" t="n">
        <v>10.3285039470334</v>
      </c>
      <c r="BP372" s="16" t="n">
        <v>10.5081441692839</v>
      </c>
      <c r="BQ372" s="11" t="n">
        <v>10.5275046243245</v>
      </c>
      <c r="BR372" s="24" t="n">
        <v>10.6236023788303</v>
      </c>
      <c r="BS372" s="3" t="n">
        <v>23.6</v>
      </c>
      <c r="BT372" s="18" t="n">
        <v>10.15</v>
      </c>
      <c r="BU372" s="6" t="n">
        <v>3.2</v>
      </c>
      <c r="BV372" s="20" t="n">
        <v>13.4</v>
      </c>
      <c r="BX372" s="1" t="n">
        <v>2022</v>
      </c>
      <c r="BY372" s="11" t="n">
        <v>13.8461006165552</v>
      </c>
      <c r="BZ372" s="15" t="n">
        <v>13.9216297781986</v>
      </c>
      <c r="CA372" s="16" t="n">
        <v>14.0328625081469</v>
      </c>
      <c r="CB372" s="11" t="n">
        <v>13.8986476892587</v>
      </c>
      <c r="CC372" s="17" t="n">
        <v>13.8674565679874</v>
      </c>
      <c r="CD372" s="3" t="n">
        <v>27.6</v>
      </c>
      <c r="CE372" s="18" t="n">
        <v>13.2</v>
      </c>
      <c r="CF372" s="6" t="n">
        <v>3.5</v>
      </c>
      <c r="CG372" s="20" t="n">
        <v>15.55</v>
      </c>
      <c r="CH372" s="6"/>
      <c r="CJ372" s="1" t="n">
        <v>2022</v>
      </c>
      <c r="CK372" s="11" t="n">
        <v>9.71904761904762</v>
      </c>
      <c r="CL372" s="15" t="n">
        <v>9.50928571428571</v>
      </c>
      <c r="CM372" s="16" t="n">
        <v>9.56964285714286</v>
      </c>
      <c r="CN372" s="11" t="n">
        <v>9.33797619047619</v>
      </c>
      <c r="CO372" s="17" t="n">
        <v>9.11800992063492</v>
      </c>
      <c r="CP372" s="16" t="n">
        <v>16.1</v>
      </c>
      <c r="CQ372" s="18" t="n">
        <v>9.3</v>
      </c>
      <c r="CR372" s="25" t="n">
        <v>0.8</v>
      </c>
      <c r="CS372" s="38" t="n">
        <v>8.45</v>
      </c>
      <c r="CT372" s="25"/>
      <c r="CV372" s="1" t="n">
        <v>2022</v>
      </c>
      <c r="CW372" s="11" t="n">
        <v>18.8944444444444</v>
      </c>
      <c r="CX372" s="15" t="n">
        <v>18.3102430555556</v>
      </c>
      <c r="CY372" s="16" t="n">
        <v>18.0480381944445</v>
      </c>
      <c r="CZ372" s="11" t="n">
        <v>17.8025607638889</v>
      </c>
      <c r="DA372" s="17" t="n">
        <v>17.6378298611111</v>
      </c>
      <c r="DB372" s="3" t="n">
        <v>26.1</v>
      </c>
      <c r="DC372" s="18" t="n">
        <v>19.1</v>
      </c>
      <c r="DD372" s="6" t="n">
        <v>-1.1</v>
      </c>
      <c r="DE372" s="20" t="n">
        <v>12.5</v>
      </c>
    </row>
    <row r="373" customFormat="false" ht="12.8" hidden="false" customHeight="false" outlineLevel="0" collapsed="false">
      <c r="BC373" s="31"/>
      <c r="BD373" s="31"/>
      <c r="BE373" s="31"/>
      <c r="BF373" s="31"/>
      <c r="BG373" s="31"/>
      <c r="BH373" s="31"/>
      <c r="BI373" s="31"/>
      <c r="BJ373" s="31"/>
      <c r="BK373" s="31"/>
    </row>
    <row r="374" customFormat="false" ht="12.8" hidden="false" customHeight="false" outlineLevel="0" collapsed="false">
      <c r="BC374" s="31" t="n">
        <v>17.8043650793651</v>
      </c>
      <c r="BD374" s="31" t="n">
        <v>17.6896924603175</v>
      </c>
      <c r="BE374" s="31" t="n">
        <v>17.3795188492063</v>
      </c>
      <c r="BF374" s="31" t="n">
        <v>17.3472643849206</v>
      </c>
      <c r="BG374" s="31" t="n">
        <v>17.2101184463684</v>
      </c>
      <c r="BH374" s="31" t="n">
        <v>27.6</v>
      </c>
      <c r="BI374" s="31" t="n">
        <v>18.9</v>
      </c>
      <c r="BJ374" s="31" t="n">
        <v>2.4</v>
      </c>
      <c r="BK374" s="31"/>
    </row>
    <row r="375" customFormat="false" ht="12.8" hidden="false" customHeight="false" outlineLevel="0" collapsed="false">
      <c r="BC375" s="31" t="n">
        <v>17.5514880952381</v>
      </c>
      <c r="BD375" s="31" t="n">
        <v>17.570505952381</v>
      </c>
      <c r="BE375" s="31" t="n">
        <v>17.4902728174603</v>
      </c>
      <c r="BF375" s="31" t="n">
        <v>17.3777157738095</v>
      </c>
      <c r="BG375" s="31" t="n">
        <v>17.2288426527177</v>
      </c>
      <c r="BH375" s="31" t="n">
        <v>26.6</v>
      </c>
      <c r="BI375" s="31" t="n">
        <v>18.6</v>
      </c>
      <c r="BJ375" s="31" t="n">
        <v>3.5</v>
      </c>
      <c r="BK375" s="31"/>
    </row>
    <row r="376" customFormat="false" ht="12.8" hidden="false" customHeight="false" outlineLevel="0" collapsed="false">
      <c r="BC376" s="31" t="n">
        <v>17.4582100728771</v>
      </c>
      <c r="BD376" s="31" t="n">
        <v>17.5060566971151</v>
      </c>
      <c r="BE376" s="31" t="n">
        <v>17.5925819199861</v>
      </c>
      <c r="BF376" s="31" t="n">
        <v>17.4011123885645</v>
      </c>
      <c r="BG376" s="31" t="n">
        <v>17.2507886002069</v>
      </c>
      <c r="BH376" s="31" t="n">
        <v>27.7</v>
      </c>
      <c r="BI376" s="31" t="n">
        <v>18.6</v>
      </c>
      <c r="BJ376" s="31" t="n">
        <v>2.3</v>
      </c>
      <c r="BK376" s="31"/>
    </row>
    <row r="377" customFormat="false" ht="12.8" hidden="false" customHeight="false" outlineLevel="0" collapsed="false">
      <c r="B377" s="33" t="s">
        <v>29</v>
      </c>
    </row>
    <row r="378" customFormat="false" ht="12.8" hidden="false" customHeight="false" outlineLevel="0" collapsed="false">
      <c r="B378" s="33"/>
      <c r="BC378" s="34" t="n">
        <f aca="false">BC370-BC374</f>
        <v>0.00317460317460316</v>
      </c>
      <c r="BD378" s="34" t="n">
        <f aca="false">BD370-BD374</f>
        <v>0.00119047619040202</v>
      </c>
      <c r="BE378" s="34" t="n">
        <f aca="false">BE370-BE374</f>
        <v>-0.000912698412598445</v>
      </c>
      <c r="BF378" s="34" t="n">
        <f aca="false">BF370-BF374</f>
        <v>0.00124999999999886</v>
      </c>
      <c r="BG378" s="34" t="n">
        <f aca="false">BG370-BG374</f>
        <v>0.000515873015899615</v>
      </c>
      <c r="BH378" s="34" t="n">
        <f aca="false">BH370-BH374</f>
        <v>0</v>
      </c>
      <c r="BI378" s="34" t="n">
        <f aca="false">BI370-BI374</f>
        <v>0</v>
      </c>
      <c r="BJ378" s="34" t="n">
        <f aca="false">BJ370-BJ374</f>
        <v>0</v>
      </c>
      <c r="BK378" s="34"/>
    </row>
    <row r="379" customFormat="false" ht="12.8" hidden="false" customHeight="false" outlineLevel="0" collapsed="false">
      <c r="B379" s="33" t="s">
        <v>30</v>
      </c>
      <c r="BC379" s="34" t="n">
        <f aca="false">BC371-BC375</f>
        <v>0.133730158730202</v>
      </c>
      <c r="BD379" s="34" t="n">
        <f aca="false">BD371-BD375</f>
        <v>0.0261507936507002</v>
      </c>
      <c r="BE379" s="34" t="n">
        <f aca="false">BE371-BE375</f>
        <v>0.0149603174603001</v>
      </c>
      <c r="BF379" s="34" t="n">
        <f aca="false">BF371-BF375</f>
        <v>0.00832341269840242</v>
      </c>
      <c r="BG379" s="34" t="n">
        <f aca="false">BG371-BG375</f>
        <v>0.00307936507930151</v>
      </c>
      <c r="BH379" s="34" t="n">
        <f aca="false">BH371-BH375</f>
        <v>0</v>
      </c>
      <c r="BI379" s="34" t="n">
        <f aca="false">BI371-BI375</f>
        <v>0</v>
      </c>
      <c r="BJ379" s="34" t="n">
        <f aca="false">BJ371-BJ375</f>
        <v>0</v>
      </c>
      <c r="BK379" s="34"/>
    </row>
    <row r="380" customFormat="false" ht="12.8" hidden="false" customHeight="false" outlineLevel="0" collapsed="false">
      <c r="BC380" s="34" t="n">
        <f aca="false">BC372-BC376</f>
        <v>0.0930555555555976</v>
      </c>
      <c r="BD380" s="34" t="n">
        <f aca="false">BD372-BD376</f>
        <v>0.0440476190475998</v>
      </c>
      <c r="BE380" s="34" t="n">
        <f aca="false">BE372-BE376</f>
        <v>0.0246626984127012</v>
      </c>
      <c r="BF380" s="34" t="n">
        <f aca="false">BF372-BF376</f>
        <v>0.0127579365078994</v>
      </c>
      <c r="BG380" s="34" t="n">
        <f aca="false">BG372-BG376</f>
        <v>0.00482539682539951</v>
      </c>
      <c r="BH380" s="34" t="n">
        <f aca="false">BH372-BH376</f>
        <v>0</v>
      </c>
      <c r="BI380" s="34" t="n">
        <f aca="false">BI372-BI376</f>
        <v>0</v>
      </c>
      <c r="BJ380" s="34" t="n">
        <f aca="false">BJ372-BJ376</f>
        <v>0</v>
      </c>
      <c r="BK380" s="34"/>
    </row>
    <row r="382" customFormat="false" ht="12.8" hidden="false" customHeight="false" outlineLevel="0" collapsed="false">
      <c r="BC382" s="31" t="n">
        <v>17.7989837398374</v>
      </c>
      <c r="BD382" s="31" t="n">
        <v>17.6941320654278</v>
      </c>
      <c r="BE382" s="31" t="n">
        <v>17.3743775406504</v>
      </c>
      <c r="BF382" s="31" t="n">
        <v>17.3381758734998</v>
      </c>
      <c r="BG382" s="31" t="n">
        <v>17.2057806608477</v>
      </c>
      <c r="BH382" s="31" t="n">
        <v>26.9</v>
      </c>
      <c r="BI382" s="31" t="n">
        <v>18.95</v>
      </c>
      <c r="BJ382" s="31" t="n">
        <v>2.4</v>
      </c>
      <c r="BK382" s="31"/>
    </row>
    <row r="383" customFormat="false" ht="12.8" hidden="false" customHeight="false" outlineLevel="0" collapsed="false">
      <c r="BC383" s="31" t="n">
        <v>17.5116869918699</v>
      </c>
      <c r="BD383" s="31" t="n">
        <v>17.5879822396438</v>
      </c>
      <c r="BE383" s="31" t="n">
        <v>17.4988919134727</v>
      </c>
      <c r="BF383" s="31" t="n">
        <v>17.3820451630856</v>
      </c>
      <c r="BG383" s="31" t="n">
        <v>17.2305744084281</v>
      </c>
      <c r="BH383" s="31" t="n">
        <v>26.6</v>
      </c>
      <c r="BI383" s="31" t="n">
        <v>18.6</v>
      </c>
      <c r="BJ383" s="31" t="n">
        <v>3.5</v>
      </c>
      <c r="BK383" s="31"/>
    </row>
    <row r="384" customFormat="false" ht="12.8" hidden="false" customHeight="false" outlineLevel="0" collapsed="false">
      <c r="F384" s="39" t="s">
        <v>31</v>
      </c>
      <c r="BC384" s="31" t="n">
        <v>18.5116869918699</v>
      </c>
      <c r="BD384" s="31" t="n">
        <v>18.5879822396438</v>
      </c>
      <c r="BE384" s="31" t="n">
        <v>18.4988919134727</v>
      </c>
      <c r="BF384" s="31" t="n">
        <v>18.3820451630856</v>
      </c>
      <c r="BG384" s="31" t="n">
        <v>18.2305744084281</v>
      </c>
      <c r="BH384" s="31" t="n">
        <v>27.6</v>
      </c>
      <c r="BI384" s="31" t="n">
        <v>19.6</v>
      </c>
      <c r="BJ384" s="31" t="n">
        <v>4.5</v>
      </c>
      <c r="BK384" s="31"/>
    </row>
    <row r="385" customFormat="false" ht="12.8" hidden="false" customHeight="false" outlineLevel="0" collapsed="false">
      <c r="B385" s="40" t="s">
        <v>32</v>
      </c>
      <c r="C385" s="41" t="s">
        <v>33</v>
      </c>
      <c r="D385" s="42" t="s">
        <v>34</v>
      </c>
      <c r="E385" s="43" t="s">
        <v>35</v>
      </c>
      <c r="F385" s="1"/>
      <c r="G385" s="3" t="s">
        <v>36</v>
      </c>
    </row>
    <row r="386" customFormat="false" ht="12.8" hidden="false" customHeight="false" outlineLevel="0" collapsed="false">
      <c r="A386" s="8" t="s">
        <v>37</v>
      </c>
      <c r="B386" s="39" t="n">
        <v>4</v>
      </c>
      <c r="C386" s="44" t="n">
        <v>2.75</v>
      </c>
      <c r="D386" s="39" t="n">
        <v>2.25</v>
      </c>
      <c r="E386" s="43" t="n">
        <v>1.5</v>
      </c>
      <c r="F386" s="39" t="n">
        <v>9.25</v>
      </c>
      <c r="G386" s="43" t="n">
        <v>7.25</v>
      </c>
    </row>
    <row r="387" customFormat="false" ht="12.8" hidden="false" customHeight="false" outlineLevel="0" collapsed="false">
      <c r="A387" s="1" t="s">
        <v>38</v>
      </c>
      <c r="B387" s="39" t="n">
        <v>3.5</v>
      </c>
      <c r="C387" s="44" t="n">
        <v>3.75</v>
      </c>
      <c r="D387" s="39" t="n">
        <v>2.25</v>
      </c>
      <c r="E387" s="43" t="n">
        <v>1.5</v>
      </c>
      <c r="F387" s="39" t="n">
        <v>10</v>
      </c>
      <c r="G387" s="43" t="n">
        <v>7</v>
      </c>
    </row>
    <row r="388" customFormat="false" ht="12.8" hidden="false" customHeight="false" outlineLevel="0" collapsed="false">
      <c r="A388" s="1" t="s">
        <v>39</v>
      </c>
      <c r="B388" s="39" t="n">
        <v>3</v>
      </c>
      <c r="C388" s="44" t="n">
        <v>3</v>
      </c>
      <c r="D388" s="39" t="n">
        <v>2</v>
      </c>
      <c r="E388" s="43" t="n">
        <v>2</v>
      </c>
      <c r="F388" s="39" t="n">
        <v>7</v>
      </c>
      <c r="G388" s="43" t="n">
        <v>5.5</v>
      </c>
    </row>
    <row r="389" customFormat="false" ht="12.8" hidden="false" customHeight="false" outlineLevel="0" collapsed="false">
      <c r="A389" s="8" t="s">
        <v>40</v>
      </c>
      <c r="B389" s="39" t="n">
        <v>3.5</v>
      </c>
      <c r="C389" s="44" t="n">
        <v>2</v>
      </c>
      <c r="D389" s="39" t="n">
        <v>2.75</v>
      </c>
      <c r="E389" s="43" t="n">
        <v>2.75</v>
      </c>
      <c r="F389" s="39" t="n">
        <v>9.5</v>
      </c>
      <c r="G389" s="43" t="n">
        <v>4</v>
      </c>
    </row>
    <row r="390" customFormat="false" ht="12.8" hidden="false" customHeight="false" outlineLevel="0" collapsed="false">
      <c r="A390" s="1" t="s">
        <v>41</v>
      </c>
      <c r="B390" s="39" t="n">
        <v>3.5</v>
      </c>
      <c r="C390" s="44" t="n">
        <v>2.75</v>
      </c>
      <c r="D390" s="39" t="n">
        <v>1.75</v>
      </c>
      <c r="E390" s="43" t="n">
        <v>1.125</v>
      </c>
      <c r="F390" s="39" t="n">
        <v>5.75</v>
      </c>
      <c r="G390" s="43" t="n">
        <v>4.25</v>
      </c>
    </row>
    <row r="391" customFormat="false" ht="12.8" hidden="false" customHeight="false" outlineLevel="0" collapsed="false">
      <c r="A391" s="1" t="s">
        <v>42</v>
      </c>
      <c r="B391" s="39" t="n">
        <v>3</v>
      </c>
      <c r="C391" s="44" t="n">
        <v>2</v>
      </c>
      <c r="D391" s="39" t="n">
        <v>2.5</v>
      </c>
      <c r="E391" s="43" t="n">
        <v>1.375</v>
      </c>
      <c r="F391" s="39" t="n">
        <v>8</v>
      </c>
      <c r="G391" s="43" t="n">
        <v>4.5</v>
      </c>
    </row>
    <row r="392" customFormat="false" ht="12.8" hidden="false" customHeight="false" outlineLevel="0" collapsed="false">
      <c r="A392" s="1" t="s">
        <v>43</v>
      </c>
      <c r="B392" s="39" t="n">
        <v>3.5</v>
      </c>
      <c r="C392" s="44" t="n">
        <v>3.5</v>
      </c>
      <c r="D392" s="39" t="n">
        <v>2.25</v>
      </c>
      <c r="E392" s="43" t="n">
        <v>2.25</v>
      </c>
      <c r="F392" s="39" t="n">
        <v>6</v>
      </c>
      <c r="G392" s="43" t="n">
        <v>6.75</v>
      </c>
    </row>
    <row r="393" customFormat="false" ht="12.8" hidden="false" customHeight="false" outlineLevel="0" collapsed="false">
      <c r="A393" s="1" t="s">
        <v>44</v>
      </c>
      <c r="B393" s="39" t="n">
        <v>3.5</v>
      </c>
      <c r="C393" s="44" t="n">
        <v>4.25</v>
      </c>
      <c r="D393" s="39" t="n">
        <v>1.75</v>
      </c>
      <c r="E393" s="43" t="n">
        <v>1.5</v>
      </c>
      <c r="F393" s="39" t="n">
        <v>4.5</v>
      </c>
      <c r="G393" s="43" t="n">
        <v>10</v>
      </c>
    </row>
    <row r="394" customFormat="false" ht="12.8" hidden="false" customHeight="false" outlineLevel="0" collapsed="false">
      <c r="A394" s="1" t="s">
        <v>45</v>
      </c>
      <c r="B394" s="39" t="n">
        <v>4.5</v>
      </c>
      <c r="C394" s="44" t="n">
        <v>4</v>
      </c>
      <c r="D394" s="39" t="n">
        <v>4</v>
      </c>
      <c r="E394" s="43" t="n">
        <v>2</v>
      </c>
      <c r="F394" s="39" t="n">
        <v>10</v>
      </c>
      <c r="G394" s="43" t="n">
        <v>4.25</v>
      </c>
    </row>
    <row r="395" customFormat="false" ht="12.8" hidden="false" customHeight="false" outlineLevel="0" collapsed="false">
      <c r="A395" s="1" t="s">
        <v>46</v>
      </c>
      <c r="B395" s="39" t="n">
        <v>3</v>
      </c>
      <c r="C395" s="44" t="n">
        <v>2.75</v>
      </c>
      <c r="D395" s="39" t="n">
        <v>1.75</v>
      </c>
      <c r="E395" s="43" t="n">
        <v>1.75</v>
      </c>
      <c r="F395" s="39" t="n">
        <v>5.25</v>
      </c>
      <c r="G395" s="43" t="n">
        <v>6</v>
      </c>
    </row>
    <row r="396" customFormat="false" ht="12.8" hidden="false" customHeight="false" outlineLevel="0" collapsed="false">
      <c r="A396" s="1" t="s">
        <v>47</v>
      </c>
      <c r="B396" s="39" t="n">
        <v>3</v>
      </c>
      <c r="C396" s="44" t="n">
        <v>1.75</v>
      </c>
      <c r="D396" s="39" t="n">
        <v>1.25</v>
      </c>
      <c r="E396" s="43" t="n">
        <v>1</v>
      </c>
      <c r="F396" s="39" t="n">
        <v>3</v>
      </c>
      <c r="G396" s="43" t="n">
        <v>4.25</v>
      </c>
    </row>
    <row r="397" customFormat="false" ht="12.8" hidden="false" customHeight="false" outlineLevel="0" collapsed="false">
      <c r="A397" s="1" t="s">
        <v>48</v>
      </c>
      <c r="B397" s="39" t="n">
        <v>3</v>
      </c>
      <c r="C397" s="44" t="n">
        <v>1.75</v>
      </c>
      <c r="D397" s="39" t="n">
        <v>2</v>
      </c>
      <c r="E397" s="43" t="n">
        <v>1.25</v>
      </c>
      <c r="F397" s="39" t="n">
        <v>5</v>
      </c>
      <c r="G397" s="43" t="n">
        <v>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49467</TotalTime>
  <Application>LibreOffice/7.5.4.1$Linux_X86_64 LibreOffice_project/50$Build-1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2020-02-24T12:52:04Z</dcterms:created>
  <dc:creator>omni </dc:creator>
  <dc:description/>
  <dc:language>en-US</dc:language>
  <cp:lastModifiedBy/>
  <dcterms:modified xsi:type="dcterms:W3CDTF">2023-08-12T18:28:40Z</dcterms:modified>
  <cp:revision>117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